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nih-my.sharepoint.com/personal/jodonnell1_hrsa_gov/Documents/JODonnell1 (gss-fs2users_I-J)/Awardees/Ohio/Needs Assessment/Needs Assessment Update 2020/Final from SharePoint/"/>
    </mc:Choice>
  </mc:AlternateContent>
  <xr:revisionPtr revIDLastSave="0" documentId="8_{A3183844-B013-4D83-8827-91B1C30C9FB8}" xr6:coauthVersionLast="47" xr6:coauthVersionMax="47" xr10:uidLastSave="{00000000-0000-0000-0000-000000000000}"/>
  <bookViews>
    <workbookView xWindow="-120" yWindow="-120" windowWidth="29040" windowHeight="15840" firstSheet="3" activeTab="3" xr2:uid="{00000000-000D-0000-FFFF-FFFF00000000}"/>
  </bookViews>
  <sheets>
    <sheet name="Data Summary Contents" sheetId="7" r:id="rId1"/>
    <sheet name="1. Simplified Method Overview" sheetId="6" r:id="rId2"/>
    <sheet name="2. Description of Indicators" sheetId="5" r:id="rId3"/>
    <sheet name="3. Descriptive Statistics" sheetId="1" r:id="rId4"/>
    <sheet name="4. Raw Indicators" sheetId="2" r:id="rId5"/>
    <sheet name="5. Standardized Indicators" sheetId="3" r:id="rId6"/>
    <sheet name="6. At-Risk Domains" sheetId="4" r:id="rId7"/>
    <sheet name="7. At-Risk Counties" sheetId="8" r:id="rId8"/>
    <sheet name="8. Example Formulas" sheetId="9" r:id="rId9"/>
  </sheets>
  <externalReferences>
    <externalReference r:id="rId10"/>
  </externalReferences>
  <definedNames>
    <definedName name="___At_Risk_Domains">'6. At-Risk Domains'!$A$1:$H$89</definedName>
    <definedName name="___Descriptive_Statistics">'3. Descriptive Statistics'!$B$1:$M$19</definedName>
    <definedName name="___Raw_Indicators">'4. Raw Indicators'!$A$1:$R$89</definedName>
    <definedName name="___Standardized_Indicators">'5. Standardized Indicators'!$A$1:$N$89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9" l="1"/>
  <c r="E3" i="9" s="1"/>
  <c r="B3" i="9"/>
  <c r="D3" i="9" s="1"/>
  <c r="F3" i="9" s="1"/>
  <c r="G3" i="9" s="1"/>
  <c r="H3" i="9" s="1"/>
</calcChain>
</file>

<file path=xl/sharedStrings.xml><?xml version="1.0" encoding="utf-8"?>
<sst xmlns="http://schemas.openxmlformats.org/spreadsheetml/2006/main" count="624" uniqueCount="243">
  <si>
    <t>Indicator</t>
  </si>
  <si>
    <t>Missing (n)</t>
  </si>
  <si>
    <t>Missing %</t>
  </si>
  <si>
    <t>Mean of Counties</t>
  </si>
  <si>
    <t>SD</t>
  </si>
  <si>
    <t>Median</t>
  </si>
  <si>
    <t>Interquartile Range</t>
  </si>
  <si>
    <t>Min</t>
  </si>
  <si>
    <t>Max</t>
  </si>
  <si>
    <t>State Estimate</t>
  </si>
  <si>
    <t>2017 Population</t>
  </si>
  <si>
    <t>Poverty</t>
  </si>
  <si>
    <t>Unemployment</t>
  </si>
  <si>
    <t>HS dropout 1 Yr</t>
  </si>
  <si>
    <t>HS dropout 5 Yr</t>
  </si>
  <si>
    <t>HS dropout</t>
  </si>
  <si>
    <t>Income Inequality 1 Yr</t>
  </si>
  <si>
    <t>Income Inequality 5 Yr</t>
  </si>
  <si>
    <t>Income Inequality</t>
  </si>
  <si>
    <t>Preterm Birth</t>
  </si>
  <si>
    <t>Low Birth Rate</t>
  </si>
  <si>
    <t>Alcohol</t>
  </si>
  <si>
    <t>Marijuana 2016</t>
  </si>
  <si>
    <t>Illicit Drugs</t>
  </si>
  <si>
    <t>Pain Relievers</t>
  </si>
  <si>
    <t>Crime Reports</t>
  </si>
  <si>
    <t>Juvenile Arrests</t>
  </si>
  <si>
    <t>Child Maltreatment</t>
  </si>
  <si>
    <t>County</t>
  </si>
  <si>
    <t>Adams County</t>
  </si>
  <si>
    <t>Allen County</t>
  </si>
  <si>
    <t>Ashland County</t>
  </si>
  <si>
    <t>Ashtabula County</t>
  </si>
  <si>
    <t>Athens County</t>
  </si>
  <si>
    <t>Auglaize County</t>
  </si>
  <si>
    <t>Belmont County</t>
  </si>
  <si>
    <t>Brown County</t>
  </si>
  <si>
    <t>Butler County</t>
  </si>
  <si>
    <t>Carroll County</t>
  </si>
  <si>
    <t>Champaign County</t>
  </si>
  <si>
    <t>Clark County</t>
  </si>
  <si>
    <t>Clermont County</t>
  </si>
  <si>
    <t>Clinton County</t>
  </si>
  <si>
    <t>Columbiana County</t>
  </si>
  <si>
    <t>Coshocton County</t>
  </si>
  <si>
    <t>Crawford County</t>
  </si>
  <si>
    <t>Cuyahoga County</t>
  </si>
  <si>
    <t>Darke County</t>
  </si>
  <si>
    <t>Defiance County</t>
  </si>
  <si>
    <t>Delaware County</t>
  </si>
  <si>
    <t>Erie County</t>
  </si>
  <si>
    <t>Fairfield County</t>
  </si>
  <si>
    <t>Fayette County</t>
  </si>
  <si>
    <t>Franklin County</t>
  </si>
  <si>
    <t>Fulton County</t>
  </si>
  <si>
    <t>Gallia County</t>
  </si>
  <si>
    <t>Geauga County</t>
  </si>
  <si>
    <t>Greene County</t>
  </si>
  <si>
    <t>Guernsey County</t>
  </si>
  <si>
    <t>Hamilton County</t>
  </si>
  <si>
    <t>Hancock County</t>
  </si>
  <si>
    <t>Hardin County</t>
  </si>
  <si>
    <t>Harrison County</t>
  </si>
  <si>
    <t>Henry County</t>
  </si>
  <si>
    <t>Highland County</t>
  </si>
  <si>
    <t>Hocking County</t>
  </si>
  <si>
    <t>Holmes County</t>
  </si>
  <si>
    <t>Huron County</t>
  </si>
  <si>
    <t>Jackson County</t>
  </si>
  <si>
    <t>Jefferson County</t>
  </si>
  <si>
    <t>Knox County</t>
  </si>
  <si>
    <t>Lake County</t>
  </si>
  <si>
    <t>Lawrence County</t>
  </si>
  <si>
    <t>Licking County</t>
  </si>
  <si>
    <t>Logan County</t>
  </si>
  <si>
    <t>Lorain County</t>
  </si>
  <si>
    <t>Lucas County</t>
  </si>
  <si>
    <t>Madison County</t>
  </si>
  <si>
    <t>Mahoning County</t>
  </si>
  <si>
    <t>Marion County</t>
  </si>
  <si>
    <t>Medina County</t>
  </si>
  <si>
    <t>Meigs County</t>
  </si>
  <si>
    <t>Mercer County</t>
  </si>
  <si>
    <t>Miami County</t>
  </si>
  <si>
    <t>Monroe County</t>
  </si>
  <si>
    <t>Montgomery County</t>
  </si>
  <si>
    <t>Morgan County</t>
  </si>
  <si>
    <t>Morrow County</t>
  </si>
  <si>
    <t>Muskingum County</t>
  </si>
  <si>
    <t>Noble County</t>
  </si>
  <si>
    <t>Ottawa County</t>
  </si>
  <si>
    <t>Paulding County</t>
  </si>
  <si>
    <t>Perry County</t>
  </si>
  <si>
    <t>Pickaway County</t>
  </si>
  <si>
    <t>Pike County</t>
  </si>
  <si>
    <t>Portage County</t>
  </si>
  <si>
    <t>Preble County</t>
  </si>
  <si>
    <t>Putnam County</t>
  </si>
  <si>
    <t>Richland County</t>
  </si>
  <si>
    <t>Ross County</t>
  </si>
  <si>
    <t>Sandusky County</t>
  </si>
  <si>
    <t>Scioto County</t>
  </si>
  <si>
    <t>Seneca County</t>
  </si>
  <si>
    <t>Shelby County</t>
  </si>
  <si>
    <t>Stark County</t>
  </si>
  <si>
    <t>Summit County</t>
  </si>
  <si>
    <t>Trumbull County</t>
  </si>
  <si>
    <t>Tuscarawas County</t>
  </si>
  <si>
    <t>Union County</t>
  </si>
  <si>
    <t>Van Wert County</t>
  </si>
  <si>
    <t>Vinton County</t>
  </si>
  <si>
    <t>Warren County</t>
  </si>
  <si>
    <t>Washington County</t>
  </si>
  <si>
    <t>Wayne County</t>
  </si>
  <si>
    <t>Williams County</t>
  </si>
  <si>
    <t>Wood County</t>
  </si>
  <si>
    <t>Wyandot County</t>
  </si>
  <si>
    <t>SES</t>
  </si>
  <si>
    <t>Adverse Perinatal Outcomes</t>
  </si>
  <si>
    <t>Substance Use Disorder</t>
  </si>
  <si>
    <t>Crime</t>
  </si>
  <si>
    <t>Number of At Risk Domains</t>
  </si>
  <si>
    <t>Domain</t>
  </si>
  <si>
    <t>Indicator Definition</t>
  </si>
  <si>
    <t>Alignment with statute definition of at-risk communities</t>
  </si>
  <si>
    <t>Year</t>
  </si>
  <si>
    <t>Source</t>
  </si>
  <si>
    <t>Source Link</t>
  </si>
  <si>
    <t>Source Notes</t>
  </si>
  <si>
    <t>Next Update</t>
  </si>
  <si>
    <t>OMB No: 0906-0038</t>
  </si>
  <si>
    <t>Socioeconomic Status (SES)</t>
  </si>
  <si>
    <t>% population living below %100 FPL</t>
  </si>
  <si>
    <t>Census Small Area Income and Poverty Estimates</t>
  </si>
  <si>
    <t>https://www.census.gov/data/datasets/2017/demo/saipe/2017-state-and-county.html</t>
  </si>
  <si>
    <t>2018 data available in 2019</t>
  </si>
  <si>
    <t>Expiration Date: 11/30/2021</t>
  </si>
  <si>
    <t>Unemployed percent of the civilian labor force</t>
  </si>
  <si>
    <t>Bureau of Labor Statistics</t>
  </si>
  <si>
    <t>https://www.bls.gov/lau/#cntyaa</t>
  </si>
  <si>
    <t>HS Dropout</t>
  </si>
  <si>
    <t>% of 16-19 year olds not enrolled in school with no high school diploma</t>
  </si>
  <si>
    <t>High school dropouts</t>
  </si>
  <si>
    <t>American Community Survey</t>
  </si>
  <si>
    <t>https://factfinder.census.gov</t>
  </si>
  <si>
    <t>1 year estimates used for counties with populations &gt;65,000; 5 year estimate used for counties with populations &lt;65,000</t>
  </si>
  <si>
    <t>2013-2017</t>
  </si>
  <si>
    <t>2013-2017 OR 2017</t>
  </si>
  <si>
    <t>Gini Coefficient - 1 Yr Estimate</t>
  </si>
  <si>
    <t>N/A</t>
  </si>
  <si>
    <t>Gini Coefficient - 5 Yr Estimate</t>
  </si>
  <si>
    <t>Gini Coefficient - 1 Yr or 5 Yr Estimate</t>
  </si>
  <si>
    <t>% live births &lt;37 weeks</t>
  </si>
  <si>
    <t>Premature birth, low-birth weight infants, and infant mortality, including infant death due to neglect or other indicators of at-risk prenatal, maternal, newborn, or child health</t>
  </si>
  <si>
    <t>NVSS - Raw Natality File</t>
  </si>
  <si>
    <t>File received by HRSA</t>
  </si>
  <si>
    <t>Births &lt;10 were suppressed; the mean of counties was inputted for counties with missing data</t>
  </si>
  <si>
    <t>Low Birth Weight</t>
  </si>
  <si>
    <t>% live births &lt;2500 g</t>
  </si>
  <si>
    <t xml:space="preserve">Prevalence rate: Binge alcohol use in past month </t>
  </si>
  <si>
    <t>Substance abuse</t>
  </si>
  <si>
    <t>2012-2014</t>
  </si>
  <si>
    <t>SAMHSA - National Survey of Drug Use and Health</t>
  </si>
  <si>
    <t>https://www.samhsa.gov/data/population-data-nsduh/reports?tab=38</t>
  </si>
  <si>
    <t xml:space="preserve">County estimates are inputted using the estimate for the Substance Abuse Treatment Planning Region in which they belong. Nonmedical use of pain relievers refer to any form of prescription pain
relievers that were not prescribed for the person or that the person took only for the experience or feeling they caused. </t>
  </si>
  <si>
    <t>Unknown</t>
  </si>
  <si>
    <t>Marijuana</t>
  </si>
  <si>
    <t xml:space="preserve">Prevalence rate: Marijuana use in past month </t>
  </si>
  <si>
    <t>2014-2016</t>
  </si>
  <si>
    <t>Prevalence rate: Use of illicit drugs, excluding Marijuana, in past month</t>
  </si>
  <si>
    <t>Prevalence rate: Nonmedical use of pain medication in past year</t>
  </si>
  <si>
    <t># reported crimes/1000 residents</t>
  </si>
  <si>
    <t>Institute for Social Research - National Archive of Criminal Justice Data</t>
  </si>
  <si>
    <t>https://www.icpsr.umich.edu/icpsrweb/NACJD/studies/37059</t>
  </si>
  <si>
    <t>Used county population count from ICPSR - NACJD, not PEP</t>
  </si>
  <si>
    <t># crime arrests ages 0-17/100,000 juveniles aged 0-17</t>
  </si>
  <si>
    <t>https://www.icpsr.umich.edu/icpsrweb/NACJD/studies/37056</t>
  </si>
  <si>
    <t>Used county population of 0-17 year olds from PEP</t>
  </si>
  <si>
    <t>Rate of maltreatment victims aged &lt;1-17 per 1,000 child (aged &lt;1-17) residents</t>
  </si>
  <si>
    <t>Child maltreatment</t>
  </si>
  <si>
    <t>ACF</t>
  </si>
  <si>
    <t>2017 data available in 2019</t>
  </si>
  <si>
    <r>
      <t xml:space="preserve">Simplified Method Overview
</t>
    </r>
    <r>
      <rPr>
        <sz val="11"/>
        <color theme="1"/>
        <rFont val="Calibri"/>
        <family val="2"/>
        <scheme val="minor"/>
      </rPr>
      <t>Indicators were selected in collaboration with HRSA/MCHB to match as closely as possible the statutorily-defined</t>
    </r>
    <r>
      <rPr>
        <vertAlign val="superscript"/>
        <sz val="11"/>
        <color theme="1"/>
        <rFont val="Calibri"/>
        <family val="2"/>
        <scheme val="minor"/>
      </rPr>
      <t>1</t>
    </r>
    <r>
      <rPr>
        <sz val="11"/>
        <color theme="1"/>
        <rFont val="Calibri"/>
        <family val="2"/>
        <scheme val="minor"/>
      </rPr>
      <t xml:space="preserve"> criteria for identifying target communities for home visiting programs. We considered issues such as data availability and reliability of indicators at the county level when selecting the final indicator list. After selecting indicators, we grouped them according to five domains (Socioeconomic Status, Adverse Perinatal Outcomes, Substance Use Disorder, Crime, and Child Maltreatment).  The algorithm for identifying at-risk counties is as follows:
1. Obtain raw, county-level data for each indicator from the listed data source as defined in Tab 2. Description of Indicators.
2. Compute mean of counties and standard deviation (SD) for each indicator as well as other descriptive statistics (number of missing, range, etc.) (Tab 3. Descriptive Statistics).
3. Standardize indicator values (compute z-score) for each county so that all indicators have a mean of 0 and a SD of 1. Z-score = (county value - mean)/SD. (Tab 5. Standardized Indicators). 
4. Using the resulting z-scores for each county, calculate the proportion of indicators within each domain for which that county’s z-score was greater than 1, that is, the proportion of indicators for which a given county is in the ‘worst’ 16% of all counties in the state (16% is the percentage of values greater than 1 SD above the mean in the standard normal distribution). If at least half of the indicators within a domain have z-scores greater or equal to 1 SD higher than the mean, then a county is considered at-risk on that domain. The total number of domains at-risk (out of 5) is summed to capture the counties at highest risk across domains. Counties with 2 or more at-risk domains is identified as at-risk. (Tab 6. At-Risk Domains).
</t>
    </r>
    <r>
      <rPr>
        <vertAlign val="superscript"/>
        <sz val="11"/>
        <color theme="1"/>
        <rFont val="Calibri"/>
        <family val="2"/>
        <scheme val="minor"/>
      </rPr>
      <t>1</t>
    </r>
    <r>
      <rPr>
        <sz val="11"/>
        <color theme="1"/>
        <rFont val="Calibri"/>
        <family val="2"/>
        <scheme val="minor"/>
      </rPr>
      <t>Not included are indicators for infant mortality and domestic violence. Infant mortality was excluded from the Adverse Perinatal Outcomes domain because the level of suppression at the county level for 5-year aggregate data was too high for meaningful inclusion (all but 13 states have &gt;50% of counties with suppressed data).  Preterm and low birth weight births together are the second largest cause of infant mortality. Given that the other two indicators in the domain are direct precursors of infant mortality, we evaluated the extent to which similar counties were identified when infant mortality rate was included or excluded (among counties with non-suppressed data). The level of suppression for preterm birth and low birthweight was also substantial for individual year data. Thus, we compiled 3-yr and 5-yr aggregated data to obtain reliable estimates for smaller counties. Domestic violence was excluded because there are no national sources available with county-level data for domestic violence.</t>
    </r>
  </si>
  <si>
    <t>Public Burden Statement:  An agency may not conduct or sponsor, and a person is not required to respond to, a collection of information unless it displays a currently valid OMB control number.  The OMB control number for this project is 0906-0038.  Public reporting burden for this collection of information is estimated to average 120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t>
  </si>
  <si>
    <t>At-Risk Counties</t>
  </si>
  <si>
    <t xml:space="preserve">The county is served, in whole or in part, by at least one home visiting program (Yes or No or Not Sure) </t>
  </si>
  <si>
    <t>The county is served, in whole or in part, by at least one home visiting program that implements evidence-based home visiting service delivery models eligible for implementation by MIECHV (Yes or No or Not Sure)</t>
  </si>
  <si>
    <t>Estimate of  need in the county (data provided by HRSA)</t>
  </si>
  <si>
    <t>Geographic Location</t>
  </si>
  <si>
    <t>Standardized Indicator Values</t>
  </si>
  <si>
    <r>
      <t xml:space="preserve">Standardized Indicator Value </t>
    </r>
    <r>
      <rPr>
        <sz val="11"/>
        <rFont val="Calibri"/>
        <family val="2"/>
      </rPr>
      <t>≥1</t>
    </r>
  </si>
  <si>
    <r>
      <t xml:space="preserve">Proportion of Standardized Indicator Values </t>
    </r>
    <r>
      <rPr>
        <sz val="11"/>
        <rFont val="Calibri"/>
        <family val="2"/>
      </rPr>
      <t>≥</t>
    </r>
    <r>
      <rPr>
        <sz val="10.8"/>
        <rFont val="Calibri"/>
        <family val="2"/>
      </rPr>
      <t>1</t>
    </r>
  </si>
  <si>
    <r>
      <t xml:space="preserve">Proportion of High Standardized Indicator Values </t>
    </r>
    <r>
      <rPr>
        <sz val="11"/>
        <rFont val="Calibri"/>
        <family val="2"/>
      </rPr>
      <t>≥</t>
    </r>
    <r>
      <rPr>
        <sz val="10.8"/>
        <rFont val="Calibri"/>
        <family val="2"/>
      </rPr>
      <t>0.5</t>
    </r>
  </si>
  <si>
    <t>Number of At-Risk Domains</t>
  </si>
  <si>
    <t>At-Risk Domains</t>
  </si>
  <si>
    <t>[Insert County or Geography Name]</t>
  </si>
  <si>
    <t>These formulas can be used to standardize (ie calculate z-scores) for each of the cleaned, raw indicator values.  The EXCEL formula is '=STANDARDIZE(value, mean, SD). The mean and standard deviation should be calculated based on the raw values for all counties/geographic locations.</t>
  </si>
  <si>
    <r>
      <t xml:space="preserve">This formula returns a value of 1 if the standardized indicator value is </t>
    </r>
    <r>
      <rPr>
        <sz val="11"/>
        <color theme="1"/>
        <rFont val="Calibri"/>
        <family val="2"/>
      </rPr>
      <t>≥</t>
    </r>
    <r>
      <rPr>
        <sz val="10.8"/>
        <color theme="1"/>
        <rFont val="Calibri"/>
        <family val="2"/>
      </rPr>
      <t>1 and returns a value of 0 if the standardized indicator value is &lt;1.</t>
    </r>
  </si>
  <si>
    <r>
      <t xml:space="preserve">This formula calculations the proportion of standardized indicators with values </t>
    </r>
    <r>
      <rPr>
        <sz val="11"/>
        <color theme="1"/>
        <rFont val="Calibri"/>
        <family val="2"/>
      </rPr>
      <t>≥</t>
    </r>
    <r>
      <rPr>
        <sz val="10.8"/>
        <color theme="1"/>
        <rFont val="Calibri"/>
        <family val="2"/>
      </rPr>
      <t>1 within a domain. If new indicators are added to a domain, they should be added to this formula.</t>
    </r>
  </si>
  <si>
    <r>
      <t xml:space="preserve">This formula returns a value of 1 if the proportion of standardized indicators with values </t>
    </r>
    <r>
      <rPr>
        <sz val="11"/>
        <color theme="1"/>
        <rFont val="Calibri"/>
        <family val="2"/>
      </rPr>
      <t>≥</t>
    </r>
    <r>
      <rPr>
        <sz val="10.8"/>
        <color theme="1"/>
        <rFont val="Calibri"/>
        <family val="2"/>
      </rPr>
      <t>1 is 0.5 or more and returns a 0 if the proportion is &lt;0.5.  A value of 1 denotes the domain is considered at-risk.</t>
    </r>
  </si>
  <si>
    <t>This formula sums the number of at-risk domains.  Counties or geographic locations with 2 or more at-risk domains may be considered at-risk.</t>
  </si>
  <si>
    <r>
      <rPr>
        <b/>
        <sz val="18"/>
        <color theme="1"/>
        <rFont val="Calibri"/>
        <family val="2"/>
        <scheme val="minor"/>
      </rPr>
      <t>MIECHV Needs Assessment Data Summary
OHIO</t>
    </r>
    <r>
      <rPr>
        <b/>
        <sz val="14"/>
        <color theme="1"/>
        <rFont val="Calibri"/>
        <family val="2"/>
        <scheme val="minor"/>
      </rPr>
      <t xml:space="preserve">
</t>
    </r>
    <r>
      <rPr>
        <b/>
        <u/>
        <sz val="14"/>
        <color theme="1"/>
        <rFont val="Calibri"/>
        <family val="2"/>
        <scheme val="minor"/>
      </rPr>
      <t>Data Summary Contents</t>
    </r>
    <r>
      <rPr>
        <b/>
        <sz val="14"/>
        <color theme="1"/>
        <rFont val="Calibri"/>
        <family val="2"/>
        <scheme val="minor"/>
      </rPr>
      <t xml:space="preserve">
Table 1. Simplified Method Overview
Table 2. Description of Indicators
Table 3. Descriptive Statistics
Table 4. Raw Indicators
Table 5. Standardized Indicators
Table 6. At-Risk Domains
Table 7. At-Risk Counties
Table 8. Example Formulas
</t>
    </r>
  </si>
  <si>
    <t>Population</t>
  </si>
  <si>
    <t># of people living in an area</t>
  </si>
  <si>
    <t>Socioeconomic Status</t>
  </si>
  <si>
    <t>% of 16-19 year olds not enrolled in school with no high school diploma - 1 Yr Estimate</t>
  </si>
  <si>
    <t>% of 16-19 year olds not enrolled in school with no high school diploma - 5 Yr Estimate</t>
  </si>
  <si>
    <t>% of 16-19 year olds not enrolled in school with no high school diploma - 1 Yr or 5 Yr Estimate</t>
  </si>
  <si>
    <t>Other Notes</t>
  </si>
  <si>
    <t xml:space="preserve">Adams </t>
  </si>
  <si>
    <t>Yes</t>
  </si>
  <si>
    <t xml:space="preserve">Allen </t>
  </si>
  <si>
    <t xml:space="preserve">Athens </t>
  </si>
  <si>
    <t>No</t>
  </si>
  <si>
    <t xml:space="preserve">Butler </t>
  </si>
  <si>
    <t xml:space="preserve">Clark </t>
  </si>
  <si>
    <t xml:space="preserve">Coshocton </t>
  </si>
  <si>
    <t xml:space="preserve">Cuyahoga </t>
  </si>
  <si>
    <t xml:space="preserve">Fayette </t>
  </si>
  <si>
    <t xml:space="preserve">Franklin </t>
  </si>
  <si>
    <t xml:space="preserve">Gallia </t>
  </si>
  <si>
    <t xml:space="preserve">Guernsey </t>
  </si>
  <si>
    <t xml:space="preserve">Hamilton </t>
  </si>
  <si>
    <t xml:space="preserve">Highland </t>
  </si>
  <si>
    <t xml:space="preserve">Jackson </t>
  </si>
  <si>
    <t xml:space="preserve">Lawrence </t>
  </si>
  <si>
    <t xml:space="preserve">Lucas </t>
  </si>
  <si>
    <t xml:space="preserve">Mahoning </t>
  </si>
  <si>
    <t xml:space="preserve">Marion </t>
  </si>
  <si>
    <t xml:space="preserve">Meigs </t>
  </si>
  <si>
    <t xml:space="preserve">Montgomery </t>
  </si>
  <si>
    <t xml:space="preserve">Morgan </t>
  </si>
  <si>
    <t xml:space="preserve">Muskingum </t>
  </si>
  <si>
    <t xml:space="preserve">Pike </t>
  </si>
  <si>
    <t xml:space="preserve">Ross </t>
  </si>
  <si>
    <t xml:space="preserve">Scioto </t>
  </si>
  <si>
    <t xml:space="preserve">Summit </t>
  </si>
  <si>
    <t xml:space="preserve">Vinton </t>
  </si>
  <si>
    <t>Notes:</t>
  </si>
  <si>
    <t>The county is served, in whole or in part, by home visiting programs which are  funded by MIECHV (Yes or No or Not Sure)*</t>
  </si>
  <si>
    <t xml:space="preserve">Estimated number of families served by a home visiting program** located in the county in the most recently completed program fiscal year </t>
  </si>
  <si>
    <t>**Column E: Number of families served data is from the Ohio Department of Health (FFY 2019), Ohio Children’s Trust Fund (SFY 2019), Ohio Head Start Collaboration Office (FFY 2019), YWCA of Greater Cincinnati (FFY 2019), the Children’s Home of Cincinnati (July 2018-June 2019), Columbus Public Health (FFY 2019) and Piqua Parents as Teachers (FFY 2019). Data represents number of families served through HomVEE-designated models. Unduplicated estimates of families served can not be obtained for households served through other non-HomVEE home visiting models.</t>
  </si>
  <si>
    <t>*Column D: Responses are based on data provided by the Ohio Department of Health for FFY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</si>
</sst>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sz val="11"/>
      <color rgb="FF000000"/>
      <name val="Calibri"/>
      <family val="2"/>
      <scheme val="minor"/>
    </font>
    <font>
      <sz val="11"/>
      <name val="Calibri"/>
      <family val="2"/>
    </font>
    <font>
      <u/>
      <sz val="11"/>
      <color rgb="FF0563C1"/>
      <name val="Calibri"/>
      <family val="2"/>
    </font>
    <font>
      <b/>
      <u/>
      <sz val="16"/>
      <color theme="1"/>
      <name val="Calibri"/>
      <family val="2"/>
      <scheme val="minor"/>
    </font>
    <font>
      <vertAlign val="superscript"/>
      <sz val="11"/>
      <color theme="1"/>
      <name val="Calibri"/>
      <family val="2"/>
      <scheme val="minor"/>
    </font>
    <font>
      <b/>
      <sz val="14"/>
      <color theme="1"/>
      <name val="Calibri"/>
      <family val="2"/>
      <scheme val="minor"/>
    </font>
    <font>
      <b/>
      <sz val="18"/>
      <color theme="1"/>
      <name val="Calibri"/>
      <family val="2"/>
      <scheme val="minor"/>
    </font>
    <font>
      <b/>
      <u/>
      <sz val="14"/>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name val="Calibri"/>
      <family val="2"/>
      <scheme val="minor"/>
    </font>
    <font>
      <sz val="10.8"/>
      <name val="Calibri"/>
      <family val="2"/>
    </font>
    <font>
      <sz val="11"/>
      <color theme="1"/>
      <name val="Calibri"/>
      <family val="2"/>
    </font>
    <font>
      <sz val="10.8"/>
      <color theme="1"/>
      <name val="Calibri"/>
      <family val="2"/>
    </font>
  </fonts>
  <fills count="2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bgColor indexed="64"/>
      </patternFill>
    </fill>
    <fill>
      <patternFill patternType="solid">
        <fgColor theme="1"/>
        <bgColor them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8" tint="0.59999389629810485"/>
        <bgColor indexed="64"/>
      </patternFill>
    </fill>
    <fill>
      <patternFill patternType="solid">
        <fgColor rgb="FFCC66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E69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style="thin">
        <color theme="1"/>
      </left>
      <right/>
      <top style="medium">
        <color theme="1"/>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style="thin">
        <color auto="1"/>
      </left>
      <right/>
      <top/>
      <bottom/>
      <diagonal/>
    </border>
    <border>
      <left style="thin">
        <color theme="1"/>
      </left>
      <right/>
      <top/>
      <bottom/>
      <diagonal/>
    </border>
    <border>
      <left/>
      <right style="thin">
        <color indexed="64"/>
      </right>
      <top style="thin">
        <color indexed="64"/>
      </top>
      <bottom/>
      <diagonal/>
    </border>
    <border>
      <left/>
      <right style="thin">
        <color auto="1"/>
      </right>
      <top/>
      <bottom/>
      <diagonal/>
    </border>
    <border>
      <left style="thin">
        <color indexed="64"/>
      </left>
      <right/>
      <top style="thin">
        <color indexed="64"/>
      </top>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6" fillId="0" borderId="0" applyNumberFormat="0" applyFill="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5" fillId="14" borderId="7" applyNumberFormat="0" applyAlignment="0" applyProtection="0"/>
  </cellStyleXfs>
  <cellXfs count="168">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0" fillId="4" borderId="1" xfId="0" applyFill="1" applyBorder="1" applyAlignment="1">
      <alignment horizontal="left" vertical="top" wrapText="1"/>
    </xf>
    <xf numFmtId="0" fontId="0" fillId="4" borderId="1" xfId="0" applyFill="1" applyBorder="1" applyAlignment="1">
      <alignment horizontal="left" vertical="top"/>
    </xf>
    <xf numFmtId="0" fontId="0" fillId="4" borderId="0" xfId="0" applyFill="1" applyAlignment="1">
      <alignment wrapText="1"/>
    </xf>
    <xf numFmtId="0" fontId="0" fillId="5" borderId="1" xfId="0" applyFill="1" applyBorder="1" applyAlignment="1">
      <alignment horizontal="left" vertical="top"/>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0" fillId="6" borderId="1" xfId="0" applyFill="1" applyBorder="1" applyAlignment="1">
      <alignment horizontal="left" vertical="top"/>
    </xf>
    <xf numFmtId="0" fontId="0" fillId="7" borderId="1" xfId="0" applyFill="1" applyBorder="1" applyAlignment="1">
      <alignment horizontal="left" vertical="top" wrapText="1"/>
    </xf>
    <xf numFmtId="0" fontId="0" fillId="7" borderId="1" xfId="0" applyFill="1" applyBorder="1" applyAlignment="1">
      <alignment horizontal="left" vertical="top"/>
    </xf>
    <xf numFmtId="0" fontId="5" fillId="7" borderId="1" xfId="0" applyFont="1" applyFill="1" applyBorder="1" applyAlignment="1">
      <alignment horizontal="left" vertical="top" wrapText="1"/>
    </xf>
    <xf numFmtId="0" fontId="0" fillId="7" borderId="1" xfId="0" applyFill="1" applyBorder="1" applyAlignment="1">
      <alignment wrapText="1"/>
    </xf>
    <xf numFmtId="0" fontId="0" fillId="7" borderId="0" xfId="0" applyFill="1" applyAlignment="1">
      <alignment wrapText="1"/>
    </xf>
    <xf numFmtId="0" fontId="2" fillId="8" borderId="1" xfId="0" applyFont="1" applyFill="1" applyBorder="1" applyAlignment="1">
      <alignment horizontal="left" vertical="top"/>
    </xf>
    <xf numFmtId="0" fontId="0" fillId="8" borderId="1" xfId="0" applyFill="1" applyBorder="1" applyAlignment="1">
      <alignment horizontal="left" vertical="top" wrapText="1"/>
    </xf>
    <xf numFmtId="0" fontId="0" fillId="8" borderId="1" xfId="0" applyFill="1" applyBorder="1" applyAlignment="1">
      <alignment horizontal="left" vertical="top"/>
    </xf>
    <xf numFmtId="0" fontId="0" fillId="0" borderId="0" xfId="0" applyAlignment="1">
      <alignment horizontal="left" vertical="top"/>
    </xf>
    <xf numFmtId="0" fontId="6" fillId="0" borderId="0" xfId="1" applyAlignment="1">
      <alignment horizontal="left" vertical="top" wrapText="1"/>
    </xf>
    <xf numFmtId="0" fontId="0" fillId="6" borderId="0" xfId="0" applyFill="1"/>
    <xf numFmtId="0" fontId="7" fillId="6" borderId="0" xfId="0" applyFont="1" applyFill="1" applyAlignment="1">
      <alignment vertical="top" wrapText="1"/>
    </xf>
    <xf numFmtId="0" fontId="2" fillId="6" borderId="0" xfId="0" applyFont="1" applyFill="1" applyAlignment="1">
      <alignment vertical="top" wrapText="1"/>
    </xf>
    <xf numFmtId="0" fontId="0" fillId="9" borderId="0" xfId="0" applyFill="1"/>
    <xf numFmtId="0" fontId="1" fillId="10" borderId="6" xfId="0" applyFont="1" applyFill="1" applyBorder="1" applyAlignment="1">
      <alignment horizontal="center" vertical="top"/>
    </xf>
    <xf numFmtId="0" fontId="1" fillId="2" borderId="0" xfId="0" applyFont="1" applyFill="1" applyAlignment="1">
      <alignment vertical="top" wrapText="1"/>
    </xf>
    <xf numFmtId="0" fontId="0" fillId="0" borderId="0" xfId="0" applyAlignment="1">
      <alignment vertical="top"/>
    </xf>
    <xf numFmtId="0" fontId="16" fillId="14" borderId="7" xfId="5" applyFont="1" applyAlignment="1">
      <alignment horizontal="center"/>
    </xf>
    <xf numFmtId="0" fontId="16" fillId="12" borderId="1" xfId="3" applyFont="1" applyBorder="1" applyAlignment="1">
      <alignment horizontal="center"/>
    </xf>
    <xf numFmtId="0" fontId="16" fillId="13" borderId="1" xfId="4" applyFont="1" applyBorder="1" applyAlignment="1">
      <alignment horizontal="center"/>
    </xf>
    <xf numFmtId="0" fontId="0" fillId="16" borderId="1" xfId="0" applyFill="1" applyBorder="1"/>
    <xf numFmtId="0" fontId="1" fillId="10" borderId="6" xfId="0" applyFont="1" applyFill="1" applyBorder="1" applyAlignment="1">
      <alignment horizontal="center"/>
    </xf>
    <xf numFmtId="0" fontId="1" fillId="10" borderId="9" xfId="0" applyFont="1" applyFill="1" applyBorder="1" applyAlignment="1">
      <alignment horizontal="center" wrapText="1"/>
    </xf>
    <xf numFmtId="0" fontId="1" fillId="10" borderId="10" xfId="0" applyFont="1" applyFill="1" applyBorder="1" applyAlignment="1">
      <alignment horizontal="center" wrapText="1"/>
    </xf>
    <xf numFmtId="0" fontId="1" fillId="10" borderId="9" xfId="0" applyFont="1" applyFill="1" applyBorder="1" applyAlignment="1">
      <alignment horizontal="center"/>
    </xf>
    <xf numFmtId="0" fontId="1" fillId="10" borderId="10" xfId="0" applyFont="1" applyFill="1" applyBorder="1" applyAlignment="1">
      <alignment horizontal="center"/>
    </xf>
    <xf numFmtId="0" fontId="1" fillId="2" borderId="0" xfId="0" applyFont="1" applyFill="1" applyAlignment="1">
      <alignment horizontal="center"/>
    </xf>
    <xf numFmtId="0" fontId="2" fillId="0" borderId="0" xfId="0" applyFont="1"/>
    <xf numFmtId="0" fontId="0" fillId="0" borderId="1" xfId="0" quotePrefix="1" applyBorder="1"/>
    <xf numFmtId="0" fontId="0" fillId="0" borderId="1" xfId="0" quotePrefix="1" applyBorder="1" applyAlignment="1">
      <alignment wrapText="1"/>
    </xf>
    <xf numFmtId="2" fontId="0" fillId="0" borderId="1" xfId="0" quotePrefix="1" applyNumberFormat="1" applyBorder="1" applyAlignment="1">
      <alignment horizontal="center"/>
    </xf>
    <xf numFmtId="2" fontId="0" fillId="0" borderId="1" xfId="0" quotePrefix="1" applyNumberFormat="1" applyBorder="1"/>
    <xf numFmtId="2" fontId="0" fillId="0" borderId="1" xfId="0" applyNumberFormat="1" applyBorder="1"/>
    <xf numFmtId="0" fontId="15" fillId="14" borderId="11" xfId="5" applyBorder="1"/>
    <xf numFmtId="0" fontId="0" fillId="15" borderId="0" xfId="0" applyFill="1" applyAlignment="1">
      <alignment wrapText="1"/>
    </xf>
    <xf numFmtId="164" fontId="12" fillId="11" borderId="0" xfId="2" applyNumberFormat="1" applyAlignment="1">
      <alignment horizontal="center"/>
    </xf>
    <xf numFmtId="0" fontId="13" fillId="12" borderId="0" xfId="3"/>
    <xf numFmtId="0" fontId="14" fillId="13" borderId="0" xfId="4"/>
    <xf numFmtId="0" fontId="0" fillId="16" borderId="0" xfId="0" applyFill="1"/>
    <xf numFmtId="0" fontId="15" fillId="14" borderId="12" xfId="5" applyBorder="1"/>
    <xf numFmtId="0" fontId="0" fillId="15" borderId="0" xfId="0" applyFill="1" applyAlignment="1">
      <alignment vertical="top" wrapText="1"/>
    </xf>
    <xf numFmtId="0" fontId="0" fillId="15" borderId="11" xfId="0" applyFill="1" applyBorder="1" applyAlignment="1">
      <alignment vertical="top" wrapText="1"/>
    </xf>
    <xf numFmtId="0" fontId="0" fillId="15" borderId="12" xfId="0" applyFill="1" applyBorder="1" applyAlignment="1">
      <alignment vertical="top" wrapText="1"/>
    </xf>
    <xf numFmtId="0" fontId="12" fillId="11" borderId="13" xfId="2" applyBorder="1" applyAlignment="1">
      <alignment vertical="top" wrapText="1"/>
    </xf>
    <xf numFmtId="0" fontId="12" fillId="11" borderId="11" xfId="2" applyBorder="1" applyAlignment="1">
      <alignment vertical="top" wrapText="1"/>
    </xf>
    <xf numFmtId="0" fontId="12" fillId="11" borderId="9" xfId="2" applyBorder="1" applyAlignment="1">
      <alignment vertical="top" wrapText="1"/>
    </xf>
    <xf numFmtId="0" fontId="12" fillId="11" borderId="12" xfId="2" applyBorder="1" applyAlignment="1">
      <alignment vertical="top" wrapText="1"/>
    </xf>
    <xf numFmtId="0" fontId="13" fillId="12" borderId="2" xfId="3" applyBorder="1" applyAlignment="1">
      <alignment vertical="top" wrapText="1"/>
    </xf>
    <xf numFmtId="0" fontId="14" fillId="13" borderId="2" xfId="4" applyBorder="1" applyAlignment="1">
      <alignment vertical="top" wrapText="1"/>
    </xf>
    <xf numFmtId="0" fontId="0" fillId="15" borderId="12" xfId="0" applyFill="1" applyBorder="1" applyAlignment="1">
      <alignment wrapText="1"/>
    </xf>
    <xf numFmtId="0" fontId="12" fillId="11" borderId="9" xfId="2" applyBorder="1"/>
    <xf numFmtId="0" fontId="12" fillId="11" borderId="12" xfId="2" applyBorder="1"/>
    <xf numFmtId="0" fontId="13" fillId="12" borderId="3" xfId="3" applyBorder="1" applyAlignment="1">
      <alignment vertical="top" wrapText="1"/>
    </xf>
    <xf numFmtId="0" fontId="14" fillId="13" borderId="3" xfId="4" applyBorder="1" applyAlignment="1">
      <alignment vertical="top" wrapText="1"/>
    </xf>
    <xf numFmtId="0" fontId="12" fillId="11" borderId="9" xfId="2" applyBorder="1" applyAlignment="1">
      <alignment horizontal="center"/>
    </xf>
    <xf numFmtId="0" fontId="12" fillId="11" borderId="12" xfId="2" applyBorder="1" applyAlignment="1">
      <alignment horizontal="center"/>
    </xf>
    <xf numFmtId="0" fontId="14" fillId="13" borderId="3" xfId="4" applyBorder="1"/>
    <xf numFmtId="0" fontId="0" fillId="16" borderId="2" xfId="0" applyFill="1" applyBorder="1" applyAlignment="1">
      <alignment vertical="top" wrapText="1"/>
    </xf>
    <xf numFmtId="0" fontId="13" fillId="12" borderId="3" xfId="3" applyBorder="1"/>
    <xf numFmtId="0" fontId="0" fillId="16" borderId="3" xfId="0" applyFill="1" applyBorder="1" applyAlignment="1">
      <alignment vertical="top" wrapText="1"/>
    </xf>
    <xf numFmtId="0" fontId="0" fillId="16" borderId="3" xfId="0" applyFill="1" applyBorder="1"/>
    <xf numFmtId="0" fontId="15" fillId="14" borderId="15" xfId="5" applyBorder="1"/>
    <xf numFmtId="0" fontId="0" fillId="15" borderId="14" xfId="0" applyFill="1" applyBorder="1" applyAlignment="1">
      <alignment wrapText="1"/>
    </xf>
    <xf numFmtId="0" fontId="0" fillId="15" borderId="15" xfId="0" applyFill="1" applyBorder="1" applyAlignment="1">
      <alignment wrapText="1"/>
    </xf>
    <xf numFmtId="0" fontId="12" fillId="11" borderId="16" xfId="2" applyBorder="1"/>
    <xf numFmtId="0" fontId="12" fillId="11" borderId="15" xfId="2" applyBorder="1"/>
    <xf numFmtId="0" fontId="13" fillId="12" borderId="4" xfId="3" applyBorder="1"/>
    <xf numFmtId="0" fontId="14" fillId="13" borderId="4" xfId="4" applyBorder="1"/>
    <xf numFmtId="0" fontId="0" fillId="16" borderId="4" xfId="0" applyFill="1" applyBorder="1"/>
    <xf numFmtId="0" fontId="0" fillId="0" borderId="0" xfId="0"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5" borderId="1" xfId="0" applyFill="1" applyBorder="1"/>
    <xf numFmtId="0" fontId="0" fillId="5" borderId="1" xfId="0" applyFill="1" applyBorder="1" applyAlignment="1">
      <alignment wrapText="1"/>
    </xf>
    <xf numFmtId="0" fontId="0" fillId="5" borderId="1" xfId="0" applyFill="1" applyBorder="1" applyAlignment="1">
      <alignment horizontal="center" vertical="top"/>
    </xf>
    <xf numFmtId="0" fontId="0" fillId="17" borderId="1" xfId="0" applyFill="1" applyBorder="1"/>
    <xf numFmtId="0" fontId="0" fillId="17" borderId="1" xfId="0" applyFill="1" applyBorder="1" applyAlignment="1">
      <alignment wrapText="1"/>
    </xf>
    <xf numFmtId="0" fontId="0" fillId="17" borderId="1" xfId="0" applyFill="1" applyBorder="1" applyAlignment="1">
      <alignment horizontal="center" vertical="top"/>
    </xf>
    <xf numFmtId="0" fontId="0" fillId="6" borderId="1" xfId="0" applyFill="1" applyBorder="1"/>
    <xf numFmtId="0" fontId="0" fillId="6" borderId="1" xfId="0" applyFill="1" applyBorder="1" applyAlignment="1">
      <alignment wrapText="1"/>
    </xf>
    <xf numFmtId="0" fontId="0" fillId="6" borderId="1" xfId="0" applyFill="1" applyBorder="1" applyAlignment="1">
      <alignment horizontal="center" vertical="top"/>
    </xf>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center" vertical="top"/>
    </xf>
    <xf numFmtId="0" fontId="0" fillId="18" borderId="1" xfId="0" applyFill="1" applyBorder="1"/>
    <xf numFmtId="0" fontId="0" fillId="18" borderId="1" xfId="0" applyFill="1" applyBorder="1" applyAlignment="1">
      <alignment wrapText="1"/>
    </xf>
    <xf numFmtId="0" fontId="0" fillId="18" borderId="1" xfId="0" applyFill="1" applyBorder="1" applyAlignment="1">
      <alignment horizontal="center" vertical="top"/>
    </xf>
    <xf numFmtId="0" fontId="0" fillId="19" borderId="1" xfId="0" applyFill="1" applyBorder="1" applyAlignment="1">
      <alignment horizontal="left" vertical="top"/>
    </xf>
    <xf numFmtId="0" fontId="0" fillId="19" borderId="1" xfId="0" applyFill="1" applyBorder="1"/>
    <xf numFmtId="0" fontId="0" fillId="19" borderId="1" xfId="0" applyFill="1" applyBorder="1" applyAlignment="1">
      <alignment wrapText="1"/>
    </xf>
    <xf numFmtId="0" fontId="0" fillId="19" borderId="1" xfId="0" applyFill="1" applyBorder="1" applyAlignment="1">
      <alignment horizontal="center" vertical="top"/>
    </xf>
    <xf numFmtId="0" fontId="0" fillId="0" borderId="0" xfId="0" applyAlignment="1">
      <alignment horizontal="center"/>
    </xf>
    <xf numFmtId="0" fontId="0" fillId="0" borderId="0" xfId="0" applyAlignment="1">
      <alignment horizontal="center" vertical="center"/>
    </xf>
    <xf numFmtId="164" fontId="0" fillId="5" borderId="1" xfId="0" applyNumberFormat="1" applyFill="1" applyBorder="1"/>
    <xf numFmtId="164" fontId="0" fillId="17" borderId="1" xfId="0" applyNumberFormat="1" applyFill="1" applyBorder="1"/>
    <xf numFmtId="164" fontId="0" fillId="6" borderId="1" xfId="0" applyNumberFormat="1" applyFill="1" applyBorder="1"/>
    <xf numFmtId="164" fontId="0" fillId="4" borderId="1" xfId="0" applyNumberFormat="1" applyFill="1" applyBorder="1"/>
    <xf numFmtId="164" fontId="0" fillId="18" borderId="1" xfId="0" applyNumberFormat="1" applyFill="1" applyBorder="1"/>
    <xf numFmtId="164" fontId="0" fillId="19" borderId="1" xfId="0" applyNumberFormat="1" applyFill="1" applyBorder="1"/>
    <xf numFmtId="164" fontId="0" fillId="0" borderId="0" xfId="0" applyNumberFormat="1"/>
    <xf numFmtId="164" fontId="0" fillId="0" borderId="0" xfId="0" applyNumberFormat="1" applyAlignment="1">
      <alignment horizontal="center"/>
    </xf>
    <xf numFmtId="0" fontId="0" fillId="0" borderId="1" xfId="0" applyBorder="1"/>
    <xf numFmtId="0" fontId="0" fillId="0" borderId="0" xfId="0" applyAlignment="1">
      <alignment vertical="top" wrapText="1"/>
    </xf>
    <xf numFmtId="0" fontId="3" fillId="3" borderId="0" xfId="0" applyFont="1" applyFill="1" applyAlignment="1">
      <alignment horizontal="left"/>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0" fillId="3" borderId="0" xfId="0" applyFill="1" applyAlignment="1">
      <alignment horizontal="left" vertical="top" wrapText="1"/>
    </xf>
    <xf numFmtId="0" fontId="7" fillId="0" borderId="0" xfId="0" applyFont="1" applyAlignment="1">
      <alignment horizontal="left" vertical="top" wrapText="1"/>
    </xf>
    <xf numFmtId="0" fontId="2" fillId="7" borderId="1" xfId="0" applyFont="1" applyFill="1" applyBorder="1" applyAlignment="1">
      <alignment horizontal="left" vertical="top"/>
    </xf>
    <xf numFmtId="0" fontId="0" fillId="7" borderId="2" xfId="0" applyFill="1" applyBorder="1" applyAlignment="1">
      <alignment horizontal="left" vertical="top" wrapText="1"/>
    </xf>
    <xf numFmtId="0" fontId="0" fillId="7" borderId="4" xfId="0" applyFill="1" applyBorder="1" applyAlignment="1">
      <alignment horizontal="left" vertical="top" wrapText="1"/>
    </xf>
    <xf numFmtId="0" fontId="2" fillId="6" borderId="1" xfId="0" applyFont="1" applyFill="1" applyBorder="1" applyAlignment="1">
      <alignment horizontal="left" vertical="top"/>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2" fillId="5" borderId="1" xfId="0" applyFont="1" applyFill="1" applyBorder="1" applyAlignment="1">
      <alignment horizontal="left" vertical="top"/>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2" fillId="4" borderId="4" xfId="0" applyFont="1" applyFill="1" applyBorder="1" applyAlignment="1">
      <alignment horizontal="left" vertical="top"/>
    </xf>
    <xf numFmtId="0" fontId="0" fillId="18" borderId="2" xfId="0" applyFill="1" applyBorder="1" applyAlignment="1">
      <alignment horizontal="left" vertical="top"/>
    </xf>
    <xf numFmtId="0" fontId="0" fillId="18" borderId="4" xfId="0" applyFill="1" applyBorder="1" applyAlignment="1">
      <alignment horizontal="left" vertical="top"/>
    </xf>
    <xf numFmtId="0" fontId="0" fillId="17" borderId="2" xfId="0" applyFill="1" applyBorder="1" applyAlignment="1">
      <alignment horizontal="left" vertical="top"/>
    </xf>
    <xf numFmtId="0" fontId="0" fillId="17" borderId="3" xfId="0" applyFill="1" applyBorder="1" applyAlignment="1">
      <alignment horizontal="left" vertical="top"/>
    </xf>
    <xf numFmtId="0" fontId="0" fillId="17" borderId="4" xfId="0" applyFill="1" applyBorder="1" applyAlignment="1">
      <alignment horizontal="left" vertical="top"/>
    </xf>
    <xf numFmtId="0" fontId="0" fillId="6" borderId="2" xfId="0" applyFill="1" applyBorder="1" applyAlignment="1">
      <alignment horizontal="left" vertical="top"/>
    </xf>
    <xf numFmtId="0" fontId="0" fillId="6" borderId="4" xfId="0" applyFill="1" applyBorder="1" applyAlignment="1">
      <alignment horizontal="left" vertical="top"/>
    </xf>
    <xf numFmtId="0" fontId="0" fillId="4" borderId="2" xfId="0" applyFill="1" applyBorder="1" applyAlignment="1">
      <alignment horizontal="left" vertical="top"/>
    </xf>
    <xf numFmtId="0" fontId="0" fillId="4" borderId="3" xfId="0" applyFill="1" applyBorder="1" applyAlignment="1">
      <alignment horizontal="left" vertical="top"/>
    </xf>
    <xf numFmtId="0" fontId="0" fillId="4" borderId="4" xfId="0" applyFill="1" applyBorder="1" applyAlignment="1">
      <alignment horizontal="left" vertical="top"/>
    </xf>
    <xf numFmtId="0" fontId="3" fillId="3" borderId="9"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left"/>
    </xf>
    <xf numFmtId="0" fontId="0" fillId="17" borderId="2"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0" xfId="0" applyAlignment="1">
      <alignment horizontal="left" vertical="top" wrapText="1"/>
    </xf>
    <xf numFmtId="0" fontId="16" fillId="15" borderId="8" xfId="5" applyFont="1" applyFill="1" applyBorder="1" applyAlignment="1">
      <alignment horizontal="center" wrapText="1"/>
    </xf>
    <xf numFmtId="0" fontId="16" fillId="11" borderId="1" xfId="2" applyFont="1" applyBorder="1" applyAlignment="1">
      <alignment horizontal="center"/>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6" xfId="0" applyBorder="1" applyAlignment="1">
      <alignment horizontal="left" vertical="top" wrapText="1"/>
    </xf>
  </cellXfs>
  <cellStyles count="6">
    <cellStyle name="Bad" xfId="3" builtinId="27"/>
    <cellStyle name="Good" xfId="2" builtinId="26"/>
    <cellStyle name="Hyperlink" xfId="1" builtinId="8"/>
    <cellStyle name="Input" xfId="5" builtinId="20"/>
    <cellStyle name="Neutral" xfId="4" builtinId="28"/>
    <cellStyle name="Normal" xfId="0" builtinId="0"/>
  </cellStyles>
  <dxfs count="4">
    <dxf>
      <font>
        <b/>
        <i val="0"/>
        <strike val="0"/>
        <color theme="0"/>
      </font>
      <fill>
        <patternFill>
          <bgColor rgb="FFFF0000"/>
        </patternFill>
      </fill>
    </dxf>
    <dxf>
      <fill>
        <patternFill>
          <bgColor theme="5" tint="0.59996337778862885"/>
        </patternFill>
      </fill>
    </dxf>
    <dxf>
      <font>
        <color rgb="FF9C5700"/>
      </font>
      <fill>
        <patternFill>
          <bgColor rgb="FFFFEB9C"/>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hrsa.gov/HomeVisiting/SAS/Reports/Attachment%202%20-%20MIECHV%20Needs%20Assessment%20Data%20Summary_FINAL_1207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ummary Contents"/>
      <sheetName val="1. Simplified Method Overview"/>
      <sheetName val="2. Description of Indicators"/>
      <sheetName val="3. Descriptive Statistics"/>
      <sheetName val="4. Raw Indicators"/>
      <sheetName val="5. Standardized Indicators"/>
      <sheetName val="6. At-Risk Domains"/>
      <sheetName val="7. At-Risk Counties"/>
      <sheetName val="8. Example Formulas"/>
    </sheetNames>
    <sheetDataSet>
      <sheetData sheetId="0"/>
      <sheetData sheetId="1"/>
      <sheetData sheetId="2"/>
      <sheetData sheetId="3">
        <row r="2">
          <cell r="G2"/>
          <cell r="H2"/>
        </row>
      </sheetData>
      <sheetData sheetId="4">
        <row r="2">
          <cell r="J2"/>
          <cell r="K2"/>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4:M35"/>
  <sheetViews>
    <sheetView workbookViewId="0">
      <selection activeCell="B7" sqref="B7:M26"/>
    </sheetView>
  </sheetViews>
  <sheetFormatPr defaultColWidth="9.140625" defaultRowHeight="15" x14ac:dyDescent="0.25"/>
  <cols>
    <col min="1" max="12" width="9.140625" style="24"/>
    <col min="13" max="13" width="14.28515625" style="24" customWidth="1"/>
    <col min="14" max="16384" width="9.140625" style="24"/>
  </cols>
  <sheetData>
    <row r="4" spans="2:13" x14ac:dyDescent="0.25">
      <c r="L4" s="114" t="s">
        <v>130</v>
      </c>
      <c r="M4" s="114"/>
    </row>
    <row r="5" spans="2:13" x14ac:dyDescent="0.25">
      <c r="L5" s="114" t="s">
        <v>136</v>
      </c>
      <c r="M5" s="114"/>
    </row>
    <row r="7" spans="2:13" ht="15" customHeight="1" x14ac:dyDescent="0.25">
      <c r="B7" s="115" t="s">
        <v>201</v>
      </c>
      <c r="C7" s="115"/>
      <c r="D7" s="115"/>
      <c r="E7" s="115"/>
      <c r="F7" s="115"/>
      <c r="G7" s="115"/>
      <c r="H7" s="115"/>
      <c r="I7" s="115"/>
      <c r="J7" s="115"/>
      <c r="K7" s="115"/>
      <c r="L7" s="115"/>
      <c r="M7" s="115"/>
    </row>
    <row r="8" spans="2:13" ht="15" customHeight="1" x14ac:dyDescent="0.25">
      <c r="B8" s="116"/>
      <c r="C8" s="116"/>
      <c r="D8" s="116"/>
      <c r="E8" s="116"/>
      <c r="F8" s="116"/>
      <c r="G8" s="116"/>
      <c r="H8" s="116"/>
      <c r="I8" s="116"/>
      <c r="J8" s="116"/>
      <c r="K8" s="116"/>
      <c r="L8" s="116"/>
      <c r="M8" s="116"/>
    </row>
    <row r="9" spans="2:13" ht="15" customHeight="1" x14ac:dyDescent="0.25">
      <c r="B9" s="116"/>
      <c r="C9" s="116"/>
      <c r="D9" s="116"/>
      <c r="E9" s="116"/>
      <c r="F9" s="116"/>
      <c r="G9" s="116"/>
      <c r="H9" s="116"/>
      <c r="I9" s="116"/>
      <c r="J9" s="116"/>
      <c r="K9" s="116"/>
      <c r="L9" s="116"/>
      <c r="M9" s="116"/>
    </row>
    <row r="10" spans="2:13" ht="15" customHeight="1" x14ac:dyDescent="0.25">
      <c r="B10" s="116"/>
      <c r="C10" s="116"/>
      <c r="D10" s="116"/>
      <c r="E10" s="116"/>
      <c r="F10" s="116"/>
      <c r="G10" s="116"/>
      <c r="H10" s="116"/>
      <c r="I10" s="116"/>
      <c r="J10" s="116"/>
      <c r="K10" s="116"/>
      <c r="L10" s="116"/>
      <c r="M10" s="116"/>
    </row>
    <row r="11" spans="2:13" ht="15" customHeight="1" x14ac:dyDescent="0.25">
      <c r="B11" s="116"/>
      <c r="C11" s="116"/>
      <c r="D11" s="116"/>
      <c r="E11" s="116"/>
      <c r="F11" s="116"/>
      <c r="G11" s="116"/>
      <c r="H11" s="116"/>
      <c r="I11" s="116"/>
      <c r="J11" s="116"/>
      <c r="K11" s="116"/>
      <c r="L11" s="116"/>
      <c r="M11" s="116"/>
    </row>
    <row r="12" spans="2:13" ht="15" customHeight="1" x14ac:dyDescent="0.25">
      <c r="B12" s="116"/>
      <c r="C12" s="116"/>
      <c r="D12" s="116"/>
      <c r="E12" s="116"/>
      <c r="F12" s="116"/>
      <c r="G12" s="116"/>
      <c r="H12" s="116"/>
      <c r="I12" s="116"/>
      <c r="J12" s="116"/>
      <c r="K12" s="116"/>
      <c r="L12" s="116"/>
      <c r="M12" s="116"/>
    </row>
    <row r="13" spans="2:13" ht="15" customHeight="1" x14ac:dyDescent="0.25">
      <c r="B13" s="116"/>
      <c r="C13" s="116"/>
      <c r="D13" s="116"/>
      <c r="E13" s="116"/>
      <c r="F13" s="116"/>
      <c r="G13" s="116"/>
      <c r="H13" s="116"/>
      <c r="I13" s="116"/>
      <c r="J13" s="116"/>
      <c r="K13" s="116"/>
      <c r="L13" s="116"/>
      <c r="M13" s="116"/>
    </row>
    <row r="14" spans="2:13" ht="15" customHeight="1" x14ac:dyDescent="0.25">
      <c r="B14" s="116"/>
      <c r="C14" s="116"/>
      <c r="D14" s="116"/>
      <c r="E14" s="116"/>
      <c r="F14" s="116"/>
      <c r="G14" s="116"/>
      <c r="H14" s="116"/>
      <c r="I14" s="116"/>
      <c r="J14" s="116"/>
      <c r="K14" s="116"/>
      <c r="L14" s="116"/>
      <c r="M14" s="116"/>
    </row>
    <row r="15" spans="2:13" ht="15" customHeight="1" x14ac:dyDescent="0.25">
      <c r="B15" s="116"/>
      <c r="C15" s="116"/>
      <c r="D15" s="116"/>
      <c r="E15" s="116"/>
      <c r="F15" s="116"/>
      <c r="G15" s="116"/>
      <c r="H15" s="116"/>
      <c r="I15" s="116"/>
      <c r="J15" s="116"/>
      <c r="K15" s="116"/>
      <c r="L15" s="116"/>
      <c r="M15" s="116"/>
    </row>
    <row r="16" spans="2:13" ht="15" customHeight="1" x14ac:dyDescent="0.25">
      <c r="B16" s="116"/>
      <c r="C16" s="116"/>
      <c r="D16" s="116"/>
      <c r="E16" s="116"/>
      <c r="F16" s="116"/>
      <c r="G16" s="116"/>
      <c r="H16" s="116"/>
      <c r="I16" s="116"/>
      <c r="J16" s="116"/>
      <c r="K16" s="116"/>
      <c r="L16" s="116"/>
      <c r="M16" s="116"/>
    </row>
    <row r="17" spans="2:13" ht="15" customHeight="1" x14ac:dyDescent="0.25">
      <c r="B17" s="116"/>
      <c r="C17" s="116"/>
      <c r="D17" s="116"/>
      <c r="E17" s="116"/>
      <c r="F17" s="116"/>
      <c r="G17" s="116"/>
      <c r="H17" s="116"/>
      <c r="I17" s="116"/>
      <c r="J17" s="116"/>
      <c r="K17" s="116"/>
      <c r="L17" s="116"/>
      <c r="M17" s="116"/>
    </row>
    <row r="18" spans="2:13" ht="15" customHeight="1" x14ac:dyDescent="0.25">
      <c r="B18" s="116"/>
      <c r="C18" s="116"/>
      <c r="D18" s="116"/>
      <c r="E18" s="116"/>
      <c r="F18" s="116"/>
      <c r="G18" s="116"/>
      <c r="H18" s="116"/>
      <c r="I18" s="116"/>
      <c r="J18" s="116"/>
      <c r="K18" s="116"/>
      <c r="L18" s="116"/>
      <c r="M18" s="116"/>
    </row>
    <row r="19" spans="2:13" ht="15" customHeight="1" x14ac:dyDescent="0.25">
      <c r="B19" s="116"/>
      <c r="C19" s="116"/>
      <c r="D19" s="116"/>
      <c r="E19" s="116"/>
      <c r="F19" s="116"/>
      <c r="G19" s="116"/>
      <c r="H19" s="116"/>
      <c r="I19" s="116"/>
      <c r="J19" s="116"/>
      <c r="K19" s="116"/>
      <c r="L19" s="116"/>
      <c r="M19" s="116"/>
    </row>
    <row r="20" spans="2:13" ht="15" customHeight="1" x14ac:dyDescent="0.25">
      <c r="B20" s="116"/>
      <c r="C20" s="116"/>
      <c r="D20" s="116"/>
      <c r="E20" s="116"/>
      <c r="F20" s="116"/>
      <c r="G20" s="116"/>
      <c r="H20" s="116"/>
      <c r="I20" s="116"/>
      <c r="J20" s="116"/>
      <c r="K20" s="116"/>
      <c r="L20" s="116"/>
      <c r="M20" s="116"/>
    </row>
    <row r="21" spans="2:13" ht="15" customHeight="1" x14ac:dyDescent="0.25">
      <c r="B21" s="116"/>
      <c r="C21" s="116"/>
      <c r="D21" s="116"/>
      <c r="E21" s="116"/>
      <c r="F21" s="116"/>
      <c r="G21" s="116"/>
      <c r="H21" s="116"/>
      <c r="I21" s="116"/>
      <c r="J21" s="116"/>
      <c r="K21" s="116"/>
      <c r="L21" s="116"/>
      <c r="M21" s="116"/>
    </row>
    <row r="22" spans="2:13" ht="15" customHeight="1" x14ac:dyDescent="0.25">
      <c r="B22" s="116"/>
      <c r="C22" s="116"/>
      <c r="D22" s="116"/>
      <c r="E22" s="116"/>
      <c r="F22" s="116"/>
      <c r="G22" s="116"/>
      <c r="H22" s="116"/>
      <c r="I22" s="116"/>
      <c r="J22" s="116"/>
      <c r="K22" s="116"/>
      <c r="L22" s="116"/>
      <c r="M22" s="116"/>
    </row>
    <row r="23" spans="2:13" ht="15" customHeight="1" x14ac:dyDescent="0.25">
      <c r="B23" s="116"/>
      <c r="C23" s="116"/>
      <c r="D23" s="116"/>
      <c r="E23" s="116"/>
      <c r="F23" s="116"/>
      <c r="G23" s="116"/>
      <c r="H23" s="116"/>
      <c r="I23" s="116"/>
      <c r="J23" s="116"/>
      <c r="K23" s="116"/>
      <c r="L23" s="116"/>
      <c r="M23" s="116"/>
    </row>
    <row r="24" spans="2:13" ht="15" customHeight="1" x14ac:dyDescent="0.25">
      <c r="B24" s="116"/>
      <c r="C24" s="116"/>
      <c r="D24" s="116"/>
      <c r="E24" s="116"/>
      <c r="F24" s="116"/>
      <c r="G24" s="116"/>
      <c r="H24" s="116"/>
      <c r="I24" s="116"/>
      <c r="J24" s="116"/>
      <c r="K24" s="116"/>
      <c r="L24" s="116"/>
      <c r="M24" s="116"/>
    </row>
    <row r="25" spans="2:13" ht="15" customHeight="1" x14ac:dyDescent="0.25">
      <c r="B25" s="116"/>
      <c r="C25" s="116"/>
      <c r="D25" s="116"/>
      <c r="E25" s="116"/>
      <c r="F25" s="116"/>
      <c r="G25" s="116"/>
      <c r="H25" s="116"/>
      <c r="I25" s="116"/>
      <c r="J25" s="116"/>
      <c r="K25" s="116"/>
      <c r="L25" s="116"/>
      <c r="M25" s="116"/>
    </row>
    <row r="26" spans="2:13" x14ac:dyDescent="0.25">
      <c r="B26" s="116"/>
      <c r="C26" s="116"/>
      <c r="D26" s="116"/>
      <c r="E26" s="116"/>
      <c r="F26" s="116"/>
      <c r="G26" s="116"/>
      <c r="H26" s="116"/>
      <c r="I26" s="116"/>
      <c r="J26" s="116"/>
      <c r="K26" s="116"/>
      <c r="L26" s="116"/>
      <c r="M26" s="116"/>
    </row>
    <row r="30" spans="2:13" ht="15" customHeight="1" x14ac:dyDescent="0.25">
      <c r="B30" s="117" t="s">
        <v>183</v>
      </c>
      <c r="C30" s="117"/>
      <c r="D30" s="117"/>
      <c r="E30" s="117"/>
      <c r="F30" s="117"/>
      <c r="G30" s="117"/>
      <c r="H30" s="117"/>
      <c r="I30" s="117"/>
      <c r="J30" s="117"/>
      <c r="K30" s="117"/>
      <c r="L30" s="117"/>
      <c r="M30" s="117"/>
    </row>
    <row r="31" spans="2:13" x14ac:dyDescent="0.25">
      <c r="B31" s="117"/>
      <c r="C31" s="117"/>
      <c r="D31" s="117"/>
      <c r="E31" s="117"/>
      <c r="F31" s="117"/>
      <c r="G31" s="117"/>
      <c r="H31" s="117"/>
      <c r="I31" s="117"/>
      <c r="J31" s="117"/>
      <c r="K31" s="117"/>
      <c r="L31" s="117"/>
      <c r="M31" s="117"/>
    </row>
    <row r="32" spans="2:13" x14ac:dyDescent="0.25">
      <c r="B32" s="117"/>
      <c r="C32" s="117"/>
      <c r="D32" s="117"/>
      <c r="E32" s="117"/>
      <c r="F32" s="117"/>
      <c r="G32" s="117"/>
      <c r="H32" s="117"/>
      <c r="I32" s="117"/>
      <c r="J32" s="117"/>
      <c r="K32" s="117"/>
      <c r="L32" s="117"/>
      <c r="M32" s="117"/>
    </row>
    <row r="33" spans="2:13" x14ac:dyDescent="0.25">
      <c r="B33" s="117"/>
      <c r="C33" s="117"/>
      <c r="D33" s="117"/>
      <c r="E33" s="117"/>
      <c r="F33" s="117"/>
      <c r="G33" s="117"/>
      <c r="H33" s="117"/>
      <c r="I33" s="117"/>
      <c r="J33" s="117"/>
      <c r="K33" s="117"/>
      <c r="L33" s="117"/>
      <c r="M33" s="117"/>
    </row>
    <row r="34" spans="2:13" x14ac:dyDescent="0.25">
      <c r="B34" s="117"/>
      <c r="C34" s="117"/>
      <c r="D34" s="117"/>
      <c r="E34" s="117"/>
      <c r="F34" s="117"/>
      <c r="G34" s="117"/>
      <c r="H34" s="117"/>
      <c r="I34" s="117"/>
      <c r="J34" s="117"/>
      <c r="K34" s="117"/>
      <c r="L34" s="117"/>
      <c r="M34" s="117"/>
    </row>
    <row r="35" spans="2:13" x14ac:dyDescent="0.25">
      <c r="B35" s="117"/>
      <c r="C35" s="117"/>
      <c r="D35" s="117"/>
      <c r="E35" s="117"/>
      <c r="F35" s="117"/>
      <c r="G35" s="117"/>
      <c r="H35" s="117"/>
      <c r="I35" s="117"/>
      <c r="J35" s="117"/>
      <c r="K35" s="117"/>
      <c r="L35" s="117"/>
      <c r="M35" s="117"/>
    </row>
  </sheetData>
  <mergeCells count="4">
    <mergeCell ref="L4:M4"/>
    <mergeCell ref="L5:M5"/>
    <mergeCell ref="B7:M26"/>
    <mergeCell ref="B30:M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T41"/>
  <sheetViews>
    <sheetView workbookViewId="0">
      <selection activeCell="B2" sqref="B2:N41"/>
    </sheetView>
  </sheetViews>
  <sheetFormatPr defaultColWidth="9.140625" defaultRowHeight="15" x14ac:dyDescent="0.25"/>
  <cols>
    <col min="1" max="15" width="9.140625" style="21"/>
    <col min="16" max="16" width="14.28515625" style="21" customWidth="1"/>
    <col min="17" max="16384" width="9.140625" style="21"/>
  </cols>
  <sheetData>
    <row r="1" spans="2:20" x14ac:dyDescent="0.25">
      <c r="O1" s="114" t="s">
        <v>130</v>
      </c>
      <c r="P1" s="114"/>
    </row>
    <row r="2" spans="2:20" ht="15" customHeight="1" x14ac:dyDescent="0.25">
      <c r="B2" s="118" t="s">
        <v>182</v>
      </c>
      <c r="C2" s="118"/>
      <c r="D2" s="118"/>
      <c r="E2" s="118"/>
      <c r="F2" s="118"/>
      <c r="G2" s="118"/>
      <c r="H2" s="118"/>
      <c r="I2" s="118"/>
      <c r="J2" s="118"/>
      <c r="K2" s="118"/>
      <c r="L2" s="118"/>
      <c r="M2" s="118"/>
      <c r="N2" s="118"/>
      <c r="O2" s="114" t="s">
        <v>136</v>
      </c>
      <c r="P2" s="114"/>
      <c r="Q2" s="22"/>
      <c r="R2" s="22"/>
      <c r="S2" s="22"/>
      <c r="T2" s="22"/>
    </row>
    <row r="3" spans="2:20" ht="14.45" customHeight="1" x14ac:dyDescent="0.25">
      <c r="B3" s="118"/>
      <c r="C3" s="118"/>
      <c r="D3" s="118"/>
      <c r="E3" s="118"/>
      <c r="F3" s="118"/>
      <c r="G3" s="118"/>
      <c r="H3" s="118"/>
      <c r="I3" s="118"/>
      <c r="J3" s="118"/>
      <c r="K3" s="118"/>
      <c r="L3" s="118"/>
      <c r="M3" s="118"/>
      <c r="N3" s="118"/>
      <c r="O3" s="22"/>
      <c r="P3" s="22"/>
      <c r="Q3" s="22"/>
      <c r="R3" s="22"/>
      <c r="S3" s="22"/>
      <c r="T3" s="22"/>
    </row>
    <row r="4" spans="2:20" ht="14.45" customHeight="1" x14ac:dyDescent="0.25">
      <c r="B4" s="118"/>
      <c r="C4" s="118"/>
      <c r="D4" s="118"/>
      <c r="E4" s="118"/>
      <c r="F4" s="118"/>
      <c r="G4" s="118"/>
      <c r="H4" s="118"/>
      <c r="I4" s="118"/>
      <c r="J4" s="118"/>
      <c r="K4" s="118"/>
      <c r="L4" s="118"/>
      <c r="M4" s="118"/>
      <c r="N4" s="118"/>
      <c r="O4" s="22"/>
      <c r="P4" s="22"/>
      <c r="Q4" s="22"/>
      <c r="R4" s="22"/>
      <c r="S4" s="22"/>
      <c r="T4" s="22"/>
    </row>
    <row r="5" spans="2:20" ht="14.45" customHeight="1" x14ac:dyDescent="0.25">
      <c r="B5" s="118"/>
      <c r="C5" s="118"/>
      <c r="D5" s="118"/>
      <c r="E5" s="118"/>
      <c r="F5" s="118"/>
      <c r="G5" s="118"/>
      <c r="H5" s="118"/>
      <c r="I5" s="118"/>
      <c r="J5" s="118"/>
      <c r="K5" s="118"/>
      <c r="L5" s="118"/>
      <c r="M5" s="118"/>
      <c r="N5" s="118"/>
      <c r="O5" s="22"/>
      <c r="P5" s="22"/>
      <c r="Q5" s="22"/>
      <c r="R5" s="22"/>
      <c r="S5" s="22"/>
      <c r="T5" s="22"/>
    </row>
    <row r="6" spans="2:20" ht="14.45" customHeight="1" x14ac:dyDescent="0.25">
      <c r="B6" s="118"/>
      <c r="C6" s="118"/>
      <c r="D6" s="118"/>
      <c r="E6" s="118"/>
      <c r="F6" s="118"/>
      <c r="G6" s="118"/>
      <c r="H6" s="118"/>
      <c r="I6" s="118"/>
      <c r="J6" s="118"/>
      <c r="K6" s="118"/>
      <c r="L6" s="118"/>
      <c r="M6" s="118"/>
      <c r="N6" s="118"/>
      <c r="O6" s="22"/>
      <c r="P6" s="22"/>
      <c r="Q6" s="22"/>
      <c r="R6" s="22"/>
      <c r="S6" s="22"/>
      <c r="T6" s="22"/>
    </row>
    <row r="7" spans="2:20" ht="14.45" customHeight="1" x14ac:dyDescent="0.25">
      <c r="B7" s="118"/>
      <c r="C7" s="118"/>
      <c r="D7" s="118"/>
      <c r="E7" s="118"/>
      <c r="F7" s="118"/>
      <c r="G7" s="118"/>
      <c r="H7" s="118"/>
      <c r="I7" s="118"/>
      <c r="J7" s="118"/>
      <c r="K7" s="118"/>
      <c r="L7" s="118"/>
      <c r="M7" s="118"/>
      <c r="N7" s="118"/>
      <c r="O7" s="22"/>
      <c r="P7" s="22"/>
      <c r="Q7" s="22"/>
      <c r="R7" s="22"/>
      <c r="S7" s="22"/>
      <c r="T7" s="22"/>
    </row>
    <row r="8" spans="2:20" ht="14.45" customHeight="1" x14ac:dyDescent="0.25">
      <c r="B8" s="118"/>
      <c r="C8" s="118"/>
      <c r="D8" s="118"/>
      <c r="E8" s="118"/>
      <c r="F8" s="118"/>
      <c r="G8" s="118"/>
      <c r="H8" s="118"/>
      <c r="I8" s="118"/>
      <c r="J8" s="118"/>
      <c r="K8" s="118"/>
      <c r="L8" s="118"/>
      <c r="M8" s="118"/>
      <c r="N8" s="118"/>
      <c r="O8" s="22"/>
      <c r="P8" s="22"/>
      <c r="Q8" s="22"/>
      <c r="R8" s="22"/>
      <c r="S8" s="22"/>
      <c r="T8" s="22"/>
    </row>
    <row r="9" spans="2:20" ht="14.45" customHeight="1" x14ac:dyDescent="0.25">
      <c r="B9" s="118"/>
      <c r="C9" s="118"/>
      <c r="D9" s="118"/>
      <c r="E9" s="118"/>
      <c r="F9" s="118"/>
      <c r="G9" s="118"/>
      <c r="H9" s="118"/>
      <c r="I9" s="118"/>
      <c r="J9" s="118"/>
      <c r="K9" s="118"/>
      <c r="L9" s="118"/>
      <c r="M9" s="118"/>
      <c r="N9" s="118"/>
      <c r="O9" s="22"/>
      <c r="P9" s="22"/>
      <c r="Q9" s="22"/>
      <c r="R9" s="22"/>
      <c r="S9" s="22"/>
      <c r="T9" s="22"/>
    </row>
    <row r="10" spans="2:20" ht="14.45" customHeight="1" x14ac:dyDescent="0.25">
      <c r="B10" s="118"/>
      <c r="C10" s="118"/>
      <c r="D10" s="118"/>
      <c r="E10" s="118"/>
      <c r="F10" s="118"/>
      <c r="G10" s="118"/>
      <c r="H10" s="118"/>
      <c r="I10" s="118"/>
      <c r="J10" s="118"/>
      <c r="K10" s="118"/>
      <c r="L10" s="118"/>
      <c r="M10" s="118"/>
      <c r="N10" s="118"/>
      <c r="O10" s="22"/>
      <c r="P10" s="22"/>
      <c r="Q10" s="22"/>
      <c r="R10" s="22"/>
      <c r="S10" s="22"/>
      <c r="T10" s="22"/>
    </row>
    <row r="11" spans="2:20" ht="14.45" customHeight="1" x14ac:dyDescent="0.25">
      <c r="B11" s="118"/>
      <c r="C11" s="118"/>
      <c r="D11" s="118"/>
      <c r="E11" s="118"/>
      <c r="F11" s="118"/>
      <c r="G11" s="118"/>
      <c r="H11" s="118"/>
      <c r="I11" s="118"/>
      <c r="J11" s="118"/>
      <c r="K11" s="118"/>
      <c r="L11" s="118"/>
      <c r="M11" s="118"/>
      <c r="N11" s="118"/>
      <c r="O11" s="22"/>
      <c r="P11" s="22"/>
      <c r="Q11" s="22"/>
      <c r="R11" s="22"/>
      <c r="S11" s="22"/>
      <c r="T11" s="22"/>
    </row>
    <row r="12" spans="2:20" ht="14.45" customHeight="1" x14ac:dyDescent="0.25">
      <c r="B12" s="118"/>
      <c r="C12" s="118"/>
      <c r="D12" s="118"/>
      <c r="E12" s="118"/>
      <c r="F12" s="118"/>
      <c r="G12" s="118"/>
      <c r="H12" s="118"/>
      <c r="I12" s="118"/>
      <c r="J12" s="118"/>
      <c r="K12" s="118"/>
      <c r="L12" s="118"/>
      <c r="M12" s="118"/>
      <c r="N12" s="118"/>
      <c r="O12" s="22"/>
      <c r="P12" s="22"/>
      <c r="Q12" s="22"/>
      <c r="R12" s="22"/>
      <c r="S12" s="22"/>
      <c r="T12" s="22"/>
    </row>
    <row r="13" spans="2:20" ht="14.45" customHeight="1" x14ac:dyDescent="0.25">
      <c r="B13" s="118"/>
      <c r="C13" s="118"/>
      <c r="D13" s="118"/>
      <c r="E13" s="118"/>
      <c r="F13" s="118"/>
      <c r="G13" s="118"/>
      <c r="H13" s="118"/>
      <c r="I13" s="118"/>
      <c r="J13" s="118"/>
      <c r="K13" s="118"/>
      <c r="L13" s="118"/>
      <c r="M13" s="118"/>
      <c r="N13" s="118"/>
      <c r="O13" s="22"/>
      <c r="P13" s="22"/>
      <c r="Q13" s="22"/>
      <c r="R13" s="22"/>
      <c r="S13" s="22"/>
      <c r="T13" s="22"/>
    </row>
    <row r="14" spans="2:20" ht="14.45" customHeight="1" x14ac:dyDescent="0.25">
      <c r="B14" s="118"/>
      <c r="C14" s="118"/>
      <c r="D14" s="118"/>
      <c r="E14" s="118"/>
      <c r="F14" s="118"/>
      <c r="G14" s="118"/>
      <c r="H14" s="118"/>
      <c r="I14" s="118"/>
      <c r="J14" s="118"/>
      <c r="K14" s="118"/>
      <c r="L14" s="118"/>
      <c r="M14" s="118"/>
      <c r="N14" s="118"/>
      <c r="O14" s="22"/>
      <c r="P14" s="22"/>
      <c r="Q14" s="22"/>
      <c r="R14" s="22"/>
      <c r="S14" s="22"/>
      <c r="T14" s="22"/>
    </row>
    <row r="15" spans="2:20" ht="14.45" customHeight="1" x14ac:dyDescent="0.25">
      <c r="B15" s="118"/>
      <c r="C15" s="118"/>
      <c r="D15" s="118"/>
      <c r="E15" s="118"/>
      <c r="F15" s="118"/>
      <c r="G15" s="118"/>
      <c r="H15" s="118"/>
      <c r="I15" s="118"/>
      <c r="J15" s="118"/>
      <c r="K15" s="118"/>
      <c r="L15" s="118"/>
      <c r="M15" s="118"/>
      <c r="N15" s="118"/>
      <c r="O15" s="22"/>
      <c r="P15" s="22"/>
      <c r="Q15" s="22"/>
      <c r="R15" s="22"/>
      <c r="S15" s="22"/>
      <c r="T15" s="22"/>
    </row>
    <row r="16" spans="2:20" ht="14.45" customHeight="1" x14ac:dyDescent="0.25">
      <c r="B16" s="118"/>
      <c r="C16" s="118"/>
      <c r="D16" s="118"/>
      <c r="E16" s="118"/>
      <c r="F16" s="118"/>
      <c r="G16" s="118"/>
      <c r="H16" s="118"/>
      <c r="I16" s="118"/>
      <c r="J16" s="118"/>
      <c r="K16" s="118"/>
      <c r="L16" s="118"/>
      <c r="M16" s="118"/>
      <c r="N16" s="118"/>
      <c r="O16" s="22"/>
      <c r="P16" s="22"/>
      <c r="Q16" s="22"/>
      <c r="R16" s="22"/>
      <c r="S16" s="22"/>
      <c r="T16" s="22"/>
    </row>
    <row r="17" spans="2:20" ht="14.45" customHeight="1" x14ac:dyDescent="0.25">
      <c r="B17" s="118"/>
      <c r="C17" s="118"/>
      <c r="D17" s="118"/>
      <c r="E17" s="118"/>
      <c r="F17" s="118"/>
      <c r="G17" s="118"/>
      <c r="H17" s="118"/>
      <c r="I17" s="118"/>
      <c r="J17" s="118"/>
      <c r="K17" s="118"/>
      <c r="L17" s="118"/>
      <c r="M17" s="118"/>
      <c r="N17" s="118"/>
      <c r="O17" s="22"/>
      <c r="P17" s="22"/>
      <c r="Q17" s="22"/>
      <c r="R17" s="22"/>
      <c r="S17" s="22"/>
      <c r="T17" s="22"/>
    </row>
    <row r="18" spans="2:20" ht="14.45" customHeight="1" x14ac:dyDescent="0.25">
      <c r="B18" s="118"/>
      <c r="C18" s="118"/>
      <c r="D18" s="118"/>
      <c r="E18" s="118"/>
      <c r="F18" s="118"/>
      <c r="G18" s="118"/>
      <c r="H18" s="118"/>
      <c r="I18" s="118"/>
      <c r="J18" s="118"/>
      <c r="K18" s="118"/>
      <c r="L18" s="118"/>
      <c r="M18" s="118"/>
      <c r="N18" s="118"/>
      <c r="O18" s="22"/>
      <c r="P18" s="22"/>
      <c r="Q18" s="22"/>
      <c r="R18" s="22"/>
      <c r="S18" s="22"/>
      <c r="T18" s="22"/>
    </row>
    <row r="19" spans="2:20" ht="14.45" customHeight="1" x14ac:dyDescent="0.25">
      <c r="B19" s="118"/>
      <c r="C19" s="118"/>
      <c r="D19" s="118"/>
      <c r="E19" s="118"/>
      <c r="F19" s="118"/>
      <c r="G19" s="118"/>
      <c r="H19" s="118"/>
      <c r="I19" s="118"/>
      <c r="J19" s="118"/>
      <c r="K19" s="118"/>
      <c r="L19" s="118"/>
      <c r="M19" s="118"/>
      <c r="N19" s="118"/>
      <c r="O19" s="22"/>
      <c r="P19" s="22"/>
      <c r="Q19" s="22"/>
      <c r="R19" s="22"/>
      <c r="S19" s="22"/>
      <c r="T19" s="22"/>
    </row>
    <row r="20" spans="2:20" ht="14.45" customHeight="1" x14ac:dyDescent="0.25">
      <c r="B20" s="118"/>
      <c r="C20" s="118"/>
      <c r="D20" s="118"/>
      <c r="E20" s="118"/>
      <c r="F20" s="118"/>
      <c r="G20" s="118"/>
      <c r="H20" s="118"/>
      <c r="I20" s="118"/>
      <c r="J20" s="118"/>
      <c r="K20" s="118"/>
      <c r="L20" s="118"/>
      <c r="M20" s="118"/>
      <c r="N20" s="118"/>
      <c r="O20" s="22"/>
      <c r="P20" s="22"/>
      <c r="Q20" s="22"/>
      <c r="R20" s="22"/>
      <c r="S20" s="22"/>
      <c r="T20" s="22"/>
    </row>
    <row r="21" spans="2:20" ht="14.45" customHeight="1" x14ac:dyDescent="0.25">
      <c r="B21" s="118"/>
      <c r="C21" s="118"/>
      <c r="D21" s="118"/>
      <c r="E21" s="118"/>
      <c r="F21" s="118"/>
      <c r="G21" s="118"/>
      <c r="H21" s="118"/>
      <c r="I21" s="118"/>
      <c r="J21" s="118"/>
      <c r="K21" s="118"/>
      <c r="L21" s="118"/>
      <c r="M21" s="118"/>
      <c r="N21" s="118"/>
      <c r="O21" s="22"/>
      <c r="P21" s="22"/>
      <c r="Q21" s="22"/>
      <c r="R21" s="22"/>
      <c r="S21" s="22"/>
      <c r="T21" s="22"/>
    </row>
    <row r="22" spans="2:20" ht="14.45" customHeight="1" x14ac:dyDescent="0.25">
      <c r="B22" s="118"/>
      <c r="C22" s="118"/>
      <c r="D22" s="118"/>
      <c r="E22" s="118"/>
      <c r="F22" s="118"/>
      <c r="G22" s="118"/>
      <c r="H22" s="118"/>
      <c r="I22" s="118"/>
      <c r="J22" s="118"/>
      <c r="K22" s="118"/>
      <c r="L22" s="118"/>
      <c r="M22" s="118"/>
      <c r="N22" s="118"/>
      <c r="O22" s="22"/>
      <c r="P22" s="22"/>
      <c r="Q22" s="22"/>
      <c r="R22" s="22"/>
      <c r="S22" s="22"/>
      <c r="T22" s="22"/>
    </row>
    <row r="23" spans="2:20" ht="14.45" customHeight="1" x14ac:dyDescent="0.25">
      <c r="B23" s="118"/>
      <c r="C23" s="118"/>
      <c r="D23" s="118"/>
      <c r="E23" s="118"/>
      <c r="F23" s="118"/>
      <c r="G23" s="118"/>
      <c r="H23" s="118"/>
      <c r="I23" s="118"/>
      <c r="J23" s="118"/>
      <c r="K23" s="118"/>
      <c r="L23" s="118"/>
      <c r="M23" s="118"/>
      <c r="N23" s="118"/>
      <c r="O23" s="22"/>
      <c r="P23" s="22"/>
      <c r="Q23" s="22"/>
      <c r="R23" s="22"/>
      <c r="S23" s="22"/>
      <c r="T23" s="22"/>
    </row>
    <row r="24" spans="2:20" ht="14.45" customHeight="1" x14ac:dyDescent="0.25">
      <c r="B24" s="118"/>
      <c r="C24" s="118"/>
      <c r="D24" s="118"/>
      <c r="E24" s="118"/>
      <c r="F24" s="118"/>
      <c r="G24" s="118"/>
      <c r="H24" s="118"/>
      <c r="I24" s="118"/>
      <c r="J24" s="118"/>
      <c r="K24" s="118"/>
      <c r="L24" s="118"/>
      <c r="M24" s="118"/>
      <c r="N24" s="118"/>
      <c r="O24" s="22"/>
      <c r="P24" s="22"/>
      <c r="Q24" s="22"/>
      <c r="R24" s="22"/>
      <c r="S24" s="22"/>
      <c r="T24" s="22"/>
    </row>
    <row r="25" spans="2:20" ht="14.45" customHeight="1" x14ac:dyDescent="0.25">
      <c r="B25" s="118"/>
      <c r="C25" s="118"/>
      <c r="D25" s="118"/>
      <c r="E25" s="118"/>
      <c r="F25" s="118"/>
      <c r="G25" s="118"/>
      <c r="H25" s="118"/>
      <c r="I25" s="118"/>
      <c r="J25" s="118"/>
      <c r="K25" s="118"/>
      <c r="L25" s="118"/>
      <c r="M25" s="118"/>
      <c r="N25" s="118"/>
      <c r="O25" s="22"/>
      <c r="P25" s="22"/>
      <c r="Q25" s="22"/>
      <c r="R25" s="22"/>
      <c r="S25" s="22"/>
      <c r="T25" s="22"/>
    </row>
    <row r="26" spans="2:20" ht="14.45" customHeight="1" x14ac:dyDescent="0.25">
      <c r="B26" s="118"/>
      <c r="C26" s="118"/>
      <c r="D26" s="118"/>
      <c r="E26" s="118"/>
      <c r="F26" s="118"/>
      <c r="G26" s="118"/>
      <c r="H26" s="118"/>
      <c r="I26" s="118"/>
      <c r="J26" s="118"/>
      <c r="K26" s="118"/>
      <c r="L26" s="118"/>
      <c r="M26" s="118"/>
      <c r="N26" s="118"/>
      <c r="O26" s="22"/>
      <c r="P26" s="22"/>
      <c r="Q26" s="22"/>
      <c r="R26" s="22"/>
      <c r="S26" s="22"/>
      <c r="T26" s="22"/>
    </row>
    <row r="27" spans="2:20" ht="14.45" customHeight="1" x14ac:dyDescent="0.25">
      <c r="B27" s="118"/>
      <c r="C27" s="118"/>
      <c r="D27" s="118"/>
      <c r="E27" s="118"/>
      <c r="F27" s="118"/>
      <c r="G27" s="118"/>
      <c r="H27" s="118"/>
      <c r="I27" s="118"/>
      <c r="J27" s="118"/>
      <c r="K27" s="118"/>
      <c r="L27" s="118"/>
      <c r="M27" s="118"/>
      <c r="N27" s="118"/>
      <c r="O27" s="22"/>
      <c r="P27" s="22"/>
      <c r="Q27" s="22"/>
      <c r="R27" s="22"/>
      <c r="S27" s="22"/>
      <c r="T27" s="22"/>
    </row>
    <row r="28" spans="2:20" ht="14.45" customHeight="1" x14ac:dyDescent="0.25">
      <c r="B28" s="118"/>
      <c r="C28" s="118"/>
      <c r="D28" s="118"/>
      <c r="E28" s="118"/>
      <c r="F28" s="118"/>
      <c r="G28" s="118"/>
      <c r="H28" s="118"/>
      <c r="I28" s="118"/>
      <c r="J28" s="118"/>
      <c r="K28" s="118"/>
      <c r="L28" s="118"/>
      <c r="M28" s="118"/>
      <c r="N28" s="118"/>
      <c r="O28" s="22"/>
      <c r="P28" s="22"/>
      <c r="Q28" s="22"/>
      <c r="R28" s="22"/>
      <c r="S28" s="22"/>
      <c r="T28" s="22"/>
    </row>
    <row r="29" spans="2:20" ht="14.45" customHeight="1" x14ac:dyDescent="0.25">
      <c r="B29" s="118"/>
      <c r="C29" s="118"/>
      <c r="D29" s="118"/>
      <c r="E29" s="118"/>
      <c r="F29" s="118"/>
      <c r="G29" s="118"/>
      <c r="H29" s="118"/>
      <c r="I29" s="118"/>
      <c r="J29" s="118"/>
      <c r="K29" s="118"/>
      <c r="L29" s="118"/>
      <c r="M29" s="118"/>
      <c r="N29" s="118"/>
      <c r="O29" s="22"/>
      <c r="P29" s="22"/>
      <c r="Q29" s="22"/>
      <c r="R29" s="22"/>
      <c r="S29" s="22"/>
      <c r="T29" s="22"/>
    </row>
    <row r="30" spans="2:20" ht="14.45" customHeight="1" x14ac:dyDescent="0.25">
      <c r="B30" s="118"/>
      <c r="C30" s="118"/>
      <c r="D30" s="118"/>
      <c r="E30" s="118"/>
      <c r="F30" s="118"/>
      <c r="G30" s="118"/>
      <c r="H30" s="118"/>
      <c r="I30" s="118"/>
      <c r="J30" s="118"/>
      <c r="K30" s="118"/>
      <c r="L30" s="118"/>
      <c r="M30" s="118"/>
      <c r="N30" s="118"/>
      <c r="O30" s="22"/>
      <c r="P30" s="22"/>
      <c r="Q30" s="22"/>
      <c r="R30" s="22"/>
      <c r="S30" s="22"/>
      <c r="T30" s="22"/>
    </row>
    <row r="31" spans="2:20" ht="14.45" customHeight="1" x14ac:dyDescent="0.25">
      <c r="B31" s="118"/>
      <c r="C31" s="118"/>
      <c r="D31" s="118"/>
      <c r="E31" s="118"/>
      <c r="F31" s="118"/>
      <c r="G31" s="118"/>
      <c r="H31" s="118"/>
      <c r="I31" s="118"/>
      <c r="J31" s="118"/>
      <c r="K31" s="118"/>
      <c r="L31" s="118"/>
      <c r="M31" s="118"/>
      <c r="N31" s="118"/>
      <c r="O31" s="22"/>
      <c r="P31" s="22"/>
      <c r="Q31" s="22"/>
      <c r="R31" s="22"/>
      <c r="S31" s="22"/>
      <c r="T31" s="22"/>
    </row>
    <row r="32" spans="2:20" ht="14.45" customHeight="1" x14ac:dyDescent="0.25">
      <c r="B32" s="118"/>
      <c r="C32" s="118"/>
      <c r="D32" s="118"/>
      <c r="E32" s="118"/>
      <c r="F32" s="118"/>
      <c r="G32" s="118"/>
      <c r="H32" s="118"/>
      <c r="I32" s="118"/>
      <c r="J32" s="118"/>
      <c r="K32" s="118"/>
      <c r="L32" s="118"/>
      <c r="M32" s="118"/>
      <c r="N32" s="118"/>
      <c r="O32" s="22"/>
      <c r="P32" s="22"/>
      <c r="Q32" s="22"/>
      <c r="R32" s="22"/>
      <c r="S32" s="22"/>
      <c r="T32" s="22"/>
    </row>
    <row r="33" spans="2:20" ht="14.45" customHeight="1" x14ac:dyDescent="0.25">
      <c r="B33" s="118"/>
      <c r="C33" s="118"/>
      <c r="D33" s="118"/>
      <c r="E33" s="118"/>
      <c r="F33" s="118"/>
      <c r="G33" s="118"/>
      <c r="H33" s="118"/>
      <c r="I33" s="118"/>
      <c r="J33" s="118"/>
      <c r="K33" s="118"/>
      <c r="L33" s="118"/>
      <c r="M33" s="118"/>
      <c r="N33" s="118"/>
      <c r="O33" s="22"/>
      <c r="P33" s="22"/>
      <c r="Q33" s="22"/>
      <c r="R33" s="22"/>
      <c r="S33" s="22"/>
      <c r="T33" s="22"/>
    </row>
    <row r="34" spans="2:20" ht="14.45" customHeight="1" x14ac:dyDescent="0.25">
      <c r="B34" s="118"/>
      <c r="C34" s="118"/>
      <c r="D34" s="118"/>
      <c r="E34" s="118"/>
      <c r="F34" s="118"/>
      <c r="G34" s="118"/>
      <c r="H34" s="118"/>
      <c r="I34" s="118"/>
      <c r="J34" s="118"/>
      <c r="K34" s="118"/>
      <c r="L34" s="118"/>
      <c r="M34" s="118"/>
      <c r="N34" s="118"/>
      <c r="O34" s="22"/>
      <c r="P34" s="22"/>
      <c r="Q34" s="22"/>
      <c r="R34" s="22"/>
      <c r="S34" s="22"/>
      <c r="T34" s="22"/>
    </row>
    <row r="35" spans="2:20" ht="14.45" customHeight="1" x14ac:dyDescent="0.25">
      <c r="B35" s="118"/>
      <c r="C35" s="118"/>
      <c r="D35" s="118"/>
      <c r="E35" s="118"/>
      <c r="F35" s="118"/>
      <c r="G35" s="118"/>
      <c r="H35" s="118"/>
      <c r="I35" s="118"/>
      <c r="J35" s="118"/>
      <c r="K35" s="118"/>
      <c r="L35" s="118"/>
      <c r="M35" s="118"/>
      <c r="N35" s="118"/>
      <c r="O35" s="22"/>
      <c r="P35" s="22"/>
      <c r="Q35" s="22"/>
      <c r="R35" s="22"/>
      <c r="S35" s="22"/>
      <c r="T35" s="22"/>
    </row>
    <row r="36" spans="2:20" ht="14.45" customHeight="1" x14ac:dyDescent="0.25">
      <c r="B36" s="118"/>
      <c r="C36" s="118"/>
      <c r="D36" s="118"/>
      <c r="E36" s="118"/>
      <c r="F36" s="118"/>
      <c r="G36" s="118"/>
      <c r="H36" s="118"/>
      <c r="I36" s="118"/>
      <c r="J36" s="118"/>
      <c r="K36" s="118"/>
      <c r="L36" s="118"/>
      <c r="M36" s="118"/>
      <c r="N36" s="118"/>
      <c r="O36" s="22"/>
      <c r="P36" s="22"/>
      <c r="Q36" s="22"/>
      <c r="R36" s="22"/>
      <c r="S36" s="22"/>
      <c r="T36" s="22"/>
    </row>
    <row r="37" spans="2:20" ht="14.45" customHeight="1" x14ac:dyDescent="0.25">
      <c r="B37" s="118"/>
      <c r="C37" s="118"/>
      <c r="D37" s="118"/>
      <c r="E37" s="118"/>
      <c r="F37" s="118"/>
      <c r="G37" s="118"/>
      <c r="H37" s="118"/>
      <c r="I37" s="118"/>
      <c r="J37" s="118"/>
      <c r="K37" s="118"/>
      <c r="L37" s="118"/>
      <c r="M37" s="118"/>
      <c r="N37" s="118"/>
      <c r="O37" s="22"/>
      <c r="P37" s="22"/>
      <c r="Q37" s="22"/>
      <c r="R37" s="22"/>
      <c r="S37" s="22"/>
      <c r="T37" s="22"/>
    </row>
    <row r="38" spans="2:20" ht="14.45" customHeight="1" x14ac:dyDescent="0.25">
      <c r="B38" s="118"/>
      <c r="C38" s="118"/>
      <c r="D38" s="118"/>
      <c r="E38" s="118"/>
      <c r="F38" s="118"/>
      <c r="G38" s="118"/>
      <c r="H38" s="118"/>
      <c r="I38" s="118"/>
      <c r="J38" s="118"/>
      <c r="K38" s="118"/>
      <c r="L38" s="118"/>
      <c r="M38" s="118"/>
      <c r="N38" s="118"/>
      <c r="O38" s="22"/>
      <c r="P38" s="22"/>
      <c r="Q38" s="22"/>
      <c r="R38" s="22"/>
      <c r="S38" s="22"/>
      <c r="T38" s="22"/>
    </row>
    <row r="39" spans="2:20" x14ac:dyDescent="0.25">
      <c r="B39" s="118"/>
      <c r="C39" s="118"/>
      <c r="D39" s="118"/>
      <c r="E39" s="118"/>
      <c r="F39" s="118"/>
      <c r="G39" s="118"/>
      <c r="H39" s="118"/>
      <c r="I39" s="118"/>
      <c r="J39" s="118"/>
      <c r="K39" s="118"/>
      <c r="L39" s="118"/>
      <c r="M39" s="118"/>
      <c r="N39" s="118"/>
      <c r="O39" s="23"/>
      <c r="P39" s="23"/>
      <c r="Q39" s="23"/>
      <c r="R39" s="23"/>
      <c r="S39" s="23"/>
      <c r="T39" s="23"/>
    </row>
    <row r="40" spans="2:20" x14ac:dyDescent="0.25">
      <c r="B40" s="118"/>
      <c r="C40" s="118"/>
      <c r="D40" s="118"/>
      <c r="E40" s="118"/>
      <c r="F40" s="118"/>
      <c r="G40" s="118"/>
      <c r="H40" s="118"/>
      <c r="I40" s="118"/>
      <c r="J40" s="118"/>
      <c r="K40" s="118"/>
      <c r="L40" s="118"/>
      <c r="M40" s="118"/>
      <c r="N40" s="118"/>
      <c r="O40" s="23"/>
      <c r="P40" s="23"/>
      <c r="Q40" s="23"/>
      <c r="R40" s="23"/>
      <c r="S40" s="23"/>
      <c r="T40" s="23"/>
    </row>
    <row r="41" spans="2:20" x14ac:dyDescent="0.25">
      <c r="B41" s="118"/>
      <c r="C41" s="118"/>
      <c r="D41" s="118"/>
      <c r="E41" s="118"/>
      <c r="F41" s="118"/>
      <c r="G41" s="118"/>
      <c r="H41" s="118"/>
      <c r="I41" s="118"/>
      <c r="J41" s="118"/>
      <c r="K41" s="118"/>
      <c r="L41" s="118"/>
      <c r="M41" s="118"/>
      <c r="N41" s="118"/>
      <c r="O41" s="23"/>
      <c r="P41" s="23"/>
      <c r="Q41" s="23"/>
      <c r="R41" s="23"/>
      <c r="S41" s="23"/>
      <c r="T41" s="23"/>
    </row>
  </sheetData>
  <mergeCells count="3">
    <mergeCell ref="O1:P1"/>
    <mergeCell ref="B2:N41"/>
    <mergeCell ref="O2:P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K18"/>
  <sheetViews>
    <sheetView topLeftCell="A4" workbookViewId="0">
      <selection activeCell="C11" sqref="C11"/>
    </sheetView>
  </sheetViews>
  <sheetFormatPr defaultRowHeight="15" x14ac:dyDescent="0.25"/>
  <cols>
    <col min="1" max="1" width="25.85546875" style="19" customWidth="1"/>
    <col min="2" max="2" width="18.42578125" style="19" customWidth="1"/>
    <col min="3" max="3" width="50.7109375" style="19" customWidth="1"/>
    <col min="4" max="4" width="33.28515625" style="19" customWidth="1"/>
    <col min="5" max="5" width="17.42578125" style="19" bestFit="1" customWidth="1"/>
    <col min="6" max="6" width="37.85546875" style="19" customWidth="1"/>
    <col min="7" max="7" width="32" style="20" customWidth="1"/>
    <col min="8" max="8" width="38.140625" style="19" customWidth="1"/>
    <col min="9" max="9" width="26.42578125" style="19" customWidth="1"/>
    <col min="11" max="11" width="14.85546875" customWidth="1"/>
  </cols>
  <sheetData>
    <row r="1" spans="1:11" ht="30" x14ac:dyDescent="0.25">
      <c r="A1" s="1" t="s">
        <v>122</v>
      </c>
      <c r="B1" s="2" t="s">
        <v>0</v>
      </c>
      <c r="C1" s="2" t="s">
        <v>123</v>
      </c>
      <c r="D1" s="2" t="s">
        <v>124</v>
      </c>
      <c r="E1" s="1" t="s">
        <v>125</v>
      </c>
      <c r="F1" s="2" t="s">
        <v>126</v>
      </c>
      <c r="G1" s="2" t="s">
        <v>127</v>
      </c>
      <c r="H1" s="2" t="s">
        <v>128</v>
      </c>
      <c r="I1" s="3" t="s">
        <v>129</v>
      </c>
      <c r="J1" s="114" t="s">
        <v>130</v>
      </c>
      <c r="K1" s="114"/>
    </row>
    <row r="2" spans="1:11" ht="45" x14ac:dyDescent="0.25">
      <c r="A2" s="133" t="s">
        <v>131</v>
      </c>
      <c r="B2" s="4" t="s">
        <v>11</v>
      </c>
      <c r="C2" s="4" t="s">
        <v>132</v>
      </c>
      <c r="D2" s="4" t="s">
        <v>11</v>
      </c>
      <c r="E2" s="5">
        <v>2017</v>
      </c>
      <c r="F2" s="4" t="s">
        <v>133</v>
      </c>
      <c r="G2" s="6" t="s">
        <v>134</v>
      </c>
      <c r="H2" s="5"/>
      <c r="I2" s="5" t="s">
        <v>135</v>
      </c>
      <c r="J2" s="114" t="s">
        <v>136</v>
      </c>
      <c r="K2" s="114"/>
    </row>
    <row r="3" spans="1:11" x14ac:dyDescent="0.25">
      <c r="A3" s="134"/>
      <c r="B3" s="4" t="s">
        <v>12</v>
      </c>
      <c r="C3" s="4" t="s">
        <v>137</v>
      </c>
      <c r="D3" s="4" t="s">
        <v>12</v>
      </c>
      <c r="E3" s="5">
        <v>2017</v>
      </c>
      <c r="F3" s="4" t="s">
        <v>138</v>
      </c>
      <c r="G3" s="4" t="s">
        <v>139</v>
      </c>
      <c r="H3" s="5"/>
      <c r="I3" s="5" t="s">
        <v>135</v>
      </c>
    </row>
    <row r="4" spans="1:11" ht="30" x14ac:dyDescent="0.25">
      <c r="A4" s="134"/>
      <c r="B4" s="131" t="s">
        <v>140</v>
      </c>
      <c r="C4" s="4" t="s">
        <v>141</v>
      </c>
      <c r="D4" s="127" t="s">
        <v>142</v>
      </c>
      <c r="E4" s="5">
        <v>2017</v>
      </c>
      <c r="F4" s="130" t="s">
        <v>143</v>
      </c>
      <c r="G4" s="131" t="s">
        <v>144</v>
      </c>
      <c r="H4" s="131" t="s">
        <v>145</v>
      </c>
      <c r="I4" s="131" t="s">
        <v>135</v>
      </c>
    </row>
    <row r="5" spans="1:11" ht="30" x14ac:dyDescent="0.25">
      <c r="A5" s="134"/>
      <c r="B5" s="131"/>
      <c r="C5" s="4" t="s">
        <v>141</v>
      </c>
      <c r="D5" s="128"/>
      <c r="E5" s="5" t="s">
        <v>146</v>
      </c>
      <c r="F5" s="130"/>
      <c r="G5" s="131"/>
      <c r="H5" s="131"/>
      <c r="I5" s="131"/>
    </row>
    <row r="6" spans="1:11" ht="30" x14ac:dyDescent="0.25">
      <c r="A6" s="134"/>
      <c r="B6" s="131"/>
      <c r="C6" s="4" t="s">
        <v>141</v>
      </c>
      <c r="D6" s="129"/>
      <c r="E6" s="5" t="s">
        <v>147</v>
      </c>
      <c r="F6" s="130"/>
      <c r="G6" s="131"/>
      <c r="H6" s="131"/>
      <c r="I6" s="131"/>
    </row>
    <row r="7" spans="1:11" x14ac:dyDescent="0.25">
      <c r="A7" s="134"/>
      <c r="B7" s="131" t="s">
        <v>18</v>
      </c>
      <c r="C7" s="4" t="s">
        <v>148</v>
      </c>
      <c r="D7" s="127" t="s">
        <v>149</v>
      </c>
      <c r="E7" s="5">
        <v>2017</v>
      </c>
      <c r="F7" s="130" t="s">
        <v>143</v>
      </c>
      <c r="G7" s="131" t="s">
        <v>144</v>
      </c>
      <c r="H7" s="131" t="s">
        <v>145</v>
      </c>
      <c r="I7" s="131" t="s">
        <v>135</v>
      </c>
    </row>
    <row r="8" spans="1:11" x14ac:dyDescent="0.25">
      <c r="A8" s="134"/>
      <c r="B8" s="131"/>
      <c r="C8" s="4" t="s">
        <v>150</v>
      </c>
      <c r="D8" s="128"/>
      <c r="E8" s="5" t="s">
        <v>146</v>
      </c>
      <c r="F8" s="130"/>
      <c r="G8" s="131"/>
      <c r="H8" s="131"/>
      <c r="I8" s="131"/>
    </row>
    <row r="9" spans="1:11" x14ac:dyDescent="0.25">
      <c r="A9" s="135"/>
      <c r="B9" s="131"/>
      <c r="C9" s="4" t="s">
        <v>151</v>
      </c>
      <c r="D9" s="129"/>
      <c r="E9" s="5" t="s">
        <v>147</v>
      </c>
      <c r="F9" s="130"/>
      <c r="G9" s="131"/>
      <c r="H9" s="131"/>
      <c r="I9" s="131"/>
    </row>
    <row r="10" spans="1:11" ht="90" x14ac:dyDescent="0.25">
      <c r="A10" s="132" t="s">
        <v>118</v>
      </c>
      <c r="B10" s="7" t="s">
        <v>19</v>
      </c>
      <c r="C10" s="8" t="s">
        <v>152</v>
      </c>
      <c r="D10" s="8" t="s">
        <v>153</v>
      </c>
      <c r="E10" s="7" t="s">
        <v>146</v>
      </c>
      <c r="F10" s="8" t="s">
        <v>154</v>
      </c>
      <c r="G10" s="8" t="s">
        <v>155</v>
      </c>
      <c r="H10" s="8" t="s">
        <v>156</v>
      </c>
      <c r="I10" s="7" t="s">
        <v>135</v>
      </c>
    </row>
    <row r="11" spans="1:11" ht="90" x14ac:dyDescent="0.25">
      <c r="A11" s="132"/>
      <c r="B11" s="8" t="s">
        <v>157</v>
      </c>
      <c r="C11" s="8" t="s">
        <v>158</v>
      </c>
      <c r="D11" s="8" t="s">
        <v>153</v>
      </c>
      <c r="E11" s="7" t="s">
        <v>146</v>
      </c>
      <c r="F11" s="8" t="s">
        <v>154</v>
      </c>
      <c r="G11" s="8" t="s">
        <v>155</v>
      </c>
      <c r="H11" s="8" t="s">
        <v>156</v>
      </c>
      <c r="I11" s="7" t="s">
        <v>135</v>
      </c>
    </row>
    <row r="12" spans="1:11" x14ac:dyDescent="0.25">
      <c r="A12" s="122" t="s">
        <v>119</v>
      </c>
      <c r="B12" s="9" t="s">
        <v>21</v>
      </c>
      <c r="C12" s="9" t="s">
        <v>159</v>
      </c>
      <c r="D12" s="123" t="s">
        <v>160</v>
      </c>
      <c r="E12" s="10" t="s">
        <v>161</v>
      </c>
      <c r="F12" s="126" t="s">
        <v>162</v>
      </c>
      <c r="G12" s="126" t="s">
        <v>163</v>
      </c>
      <c r="H12" s="126" t="s">
        <v>164</v>
      </c>
      <c r="I12" s="126" t="s">
        <v>165</v>
      </c>
    </row>
    <row r="13" spans="1:11" x14ac:dyDescent="0.25">
      <c r="A13" s="122"/>
      <c r="B13" s="9" t="s">
        <v>166</v>
      </c>
      <c r="C13" s="9" t="s">
        <v>167</v>
      </c>
      <c r="D13" s="124"/>
      <c r="E13" s="10" t="s">
        <v>168</v>
      </c>
      <c r="F13" s="126"/>
      <c r="G13" s="126"/>
      <c r="H13" s="126"/>
      <c r="I13" s="126"/>
    </row>
    <row r="14" spans="1:11" ht="30" x14ac:dyDescent="0.25">
      <c r="A14" s="122"/>
      <c r="B14" s="9" t="s">
        <v>23</v>
      </c>
      <c r="C14" s="9" t="s">
        <v>169</v>
      </c>
      <c r="D14" s="124"/>
      <c r="E14" s="10" t="s">
        <v>161</v>
      </c>
      <c r="F14" s="126"/>
      <c r="G14" s="126"/>
      <c r="H14" s="126"/>
      <c r="I14" s="126"/>
    </row>
    <row r="15" spans="1:11" ht="30" x14ac:dyDescent="0.25">
      <c r="A15" s="122"/>
      <c r="B15" s="9" t="s">
        <v>24</v>
      </c>
      <c r="C15" s="9" t="s">
        <v>170</v>
      </c>
      <c r="D15" s="125"/>
      <c r="E15" s="10" t="s">
        <v>161</v>
      </c>
      <c r="F15" s="126"/>
      <c r="G15" s="126"/>
      <c r="H15" s="126"/>
      <c r="I15" s="126"/>
    </row>
    <row r="16" spans="1:11" ht="30" x14ac:dyDescent="0.25">
      <c r="A16" s="119" t="s">
        <v>120</v>
      </c>
      <c r="B16" s="11" t="s">
        <v>25</v>
      </c>
      <c r="C16" s="11" t="s">
        <v>171</v>
      </c>
      <c r="D16" s="120" t="s">
        <v>120</v>
      </c>
      <c r="E16" s="12">
        <v>2016</v>
      </c>
      <c r="F16" s="13" t="s">
        <v>172</v>
      </c>
      <c r="G16" s="14" t="s">
        <v>173</v>
      </c>
      <c r="H16" s="11" t="s">
        <v>174</v>
      </c>
      <c r="I16" s="11" t="s">
        <v>165</v>
      </c>
    </row>
    <row r="17" spans="1:9" ht="30" x14ac:dyDescent="0.25">
      <c r="A17" s="119"/>
      <c r="B17" s="11" t="s">
        <v>26</v>
      </c>
      <c r="C17" s="11" t="s">
        <v>175</v>
      </c>
      <c r="D17" s="121"/>
      <c r="E17" s="12">
        <v>2016</v>
      </c>
      <c r="F17" s="13" t="s">
        <v>172</v>
      </c>
      <c r="G17" s="15" t="s">
        <v>176</v>
      </c>
      <c r="H17" s="11" t="s">
        <v>177</v>
      </c>
      <c r="I17" s="11" t="s">
        <v>165</v>
      </c>
    </row>
    <row r="18" spans="1:9" ht="30" x14ac:dyDescent="0.25">
      <c r="A18" s="16" t="s">
        <v>27</v>
      </c>
      <c r="B18" s="17" t="s">
        <v>27</v>
      </c>
      <c r="C18" s="17" t="s">
        <v>178</v>
      </c>
      <c r="D18" s="17" t="s">
        <v>179</v>
      </c>
      <c r="E18" s="18">
        <v>2016</v>
      </c>
      <c r="F18" s="17" t="s">
        <v>180</v>
      </c>
      <c r="G18" s="17" t="s">
        <v>155</v>
      </c>
      <c r="H18" s="17"/>
      <c r="I18" s="17" t="s">
        <v>181</v>
      </c>
    </row>
  </sheetData>
  <mergeCells count="24">
    <mergeCell ref="A10:A11"/>
    <mergeCell ref="J1:K1"/>
    <mergeCell ref="A2:A9"/>
    <mergeCell ref="J2:K2"/>
    <mergeCell ref="B4:B6"/>
    <mergeCell ref="D4:D6"/>
    <mergeCell ref="F4:F6"/>
    <mergeCell ref="G4:G6"/>
    <mergeCell ref="H4:H6"/>
    <mergeCell ref="I4:I6"/>
    <mergeCell ref="B7:B9"/>
    <mergeCell ref="G12:G15"/>
    <mergeCell ref="H12:H15"/>
    <mergeCell ref="I12:I15"/>
    <mergeCell ref="D7:D9"/>
    <mergeCell ref="F7:F9"/>
    <mergeCell ref="G7:G9"/>
    <mergeCell ref="H7:H9"/>
    <mergeCell ref="I7:I9"/>
    <mergeCell ref="A16:A17"/>
    <mergeCell ref="D16:D17"/>
    <mergeCell ref="A12:A15"/>
    <mergeCell ref="D12:D15"/>
    <mergeCell ref="F12:F1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P19"/>
  <sheetViews>
    <sheetView tabSelected="1" workbookViewId="0">
      <selection activeCell="B5" sqref="B5:B7"/>
    </sheetView>
  </sheetViews>
  <sheetFormatPr defaultRowHeight="15" x14ac:dyDescent="0.25"/>
  <cols>
    <col min="1" max="1" width="24.28515625" style="19" bestFit="1" customWidth="1"/>
    <col min="2" max="2" width="19.28515625" bestFit="1" customWidth="1"/>
    <col min="3" max="3" width="45.42578125" style="80" customWidth="1"/>
    <col min="4" max="4" width="20" style="102" customWidth="1"/>
    <col min="5" max="5" width="11.5703125" bestFit="1" customWidth="1"/>
    <col min="6" max="6" width="12.140625" bestFit="1" customWidth="1"/>
    <col min="7" max="8" width="15.7109375" bestFit="1" customWidth="1"/>
    <col min="9" max="9" width="14.7109375" bestFit="1" customWidth="1"/>
    <col min="10" max="10" width="16.7109375" bestFit="1" customWidth="1"/>
    <col min="11" max="11" width="13.7109375" bestFit="1" customWidth="1"/>
    <col min="12" max="12" width="15.7109375" bestFit="1" customWidth="1"/>
    <col min="13" max="13" width="16.7109375" bestFit="1" customWidth="1"/>
    <col min="14" max="14" width="11.140625" bestFit="1" customWidth="1"/>
  </cols>
  <sheetData>
    <row r="1" spans="1:16" s="103" customFormat="1" x14ac:dyDescent="0.25">
      <c r="A1" s="81" t="s">
        <v>122</v>
      </c>
      <c r="B1" s="81" t="s">
        <v>0</v>
      </c>
      <c r="C1" s="82" t="s">
        <v>123</v>
      </c>
      <c r="D1" s="81" t="s">
        <v>125</v>
      </c>
      <c r="E1" s="81" t="s">
        <v>1</v>
      </c>
      <c r="F1" s="81" t="s">
        <v>2</v>
      </c>
      <c r="G1" s="81" t="s">
        <v>3</v>
      </c>
      <c r="H1" s="81" t="s">
        <v>4</v>
      </c>
      <c r="I1" s="81" t="s">
        <v>5</v>
      </c>
      <c r="J1" s="81" t="s">
        <v>6</v>
      </c>
      <c r="K1" s="81" t="s">
        <v>7</v>
      </c>
      <c r="L1" s="81" t="s">
        <v>8</v>
      </c>
      <c r="M1" s="81" t="s">
        <v>9</v>
      </c>
      <c r="N1" s="81" t="s">
        <v>208</v>
      </c>
      <c r="O1" s="146" t="s">
        <v>130</v>
      </c>
      <c r="P1" s="147"/>
    </row>
    <row r="2" spans="1:16" x14ac:dyDescent="0.25">
      <c r="A2" s="7" t="s">
        <v>202</v>
      </c>
      <c r="B2" s="83" t="s">
        <v>10</v>
      </c>
      <c r="C2" s="84" t="s">
        <v>203</v>
      </c>
      <c r="D2" s="85">
        <v>2017</v>
      </c>
      <c r="E2" s="104">
        <v>0</v>
      </c>
      <c r="F2" s="104">
        <v>0</v>
      </c>
      <c r="G2" s="104">
        <v>131128.204545455</v>
      </c>
      <c r="H2" s="104">
        <v>212349.25090244901</v>
      </c>
      <c r="I2" s="104">
        <v>58086.5</v>
      </c>
      <c r="J2" s="104">
        <v>87832.5</v>
      </c>
      <c r="K2" s="104">
        <v>13405</v>
      </c>
      <c r="L2" s="104">
        <v>1278200</v>
      </c>
      <c r="M2" s="104">
        <v>11658609</v>
      </c>
      <c r="N2" s="83"/>
      <c r="O2" s="148" t="s">
        <v>136</v>
      </c>
      <c r="P2" s="114"/>
    </row>
    <row r="3" spans="1:16" x14ac:dyDescent="0.25">
      <c r="A3" s="138" t="s">
        <v>204</v>
      </c>
      <c r="B3" s="86" t="s">
        <v>11</v>
      </c>
      <c r="C3" s="87" t="s">
        <v>132</v>
      </c>
      <c r="D3" s="88">
        <v>2017</v>
      </c>
      <c r="E3" s="105">
        <v>0</v>
      </c>
      <c r="F3" s="105">
        <v>0</v>
      </c>
      <c r="G3" s="105">
        <v>13.194318182</v>
      </c>
      <c r="H3" s="105">
        <v>4.4215864930000004</v>
      </c>
      <c r="I3" s="105">
        <v>12.95</v>
      </c>
      <c r="J3" s="105">
        <v>6.45</v>
      </c>
      <c r="K3" s="105">
        <v>4.7</v>
      </c>
      <c r="L3" s="105">
        <v>28.8</v>
      </c>
      <c r="M3" s="105">
        <v>13.9</v>
      </c>
      <c r="N3" s="86"/>
    </row>
    <row r="4" spans="1:16" x14ac:dyDescent="0.25">
      <c r="A4" s="139"/>
      <c r="B4" s="86" t="s">
        <v>12</v>
      </c>
      <c r="C4" s="87" t="s">
        <v>137</v>
      </c>
      <c r="D4" s="88">
        <v>2017</v>
      </c>
      <c r="E4" s="105">
        <v>0</v>
      </c>
      <c r="F4" s="105">
        <v>0</v>
      </c>
      <c r="G4" s="105">
        <v>5.2613636359999996</v>
      </c>
      <c r="H4" s="105">
        <v>1.170463295</v>
      </c>
      <c r="I4" s="105">
        <v>5</v>
      </c>
      <c r="J4" s="105">
        <v>1.7</v>
      </c>
      <c r="K4" s="105">
        <v>3.1</v>
      </c>
      <c r="L4" s="105">
        <v>8.5</v>
      </c>
      <c r="M4" s="105">
        <v>5</v>
      </c>
      <c r="N4" s="86"/>
    </row>
    <row r="5" spans="1:16" ht="30" x14ac:dyDescent="0.25">
      <c r="A5" s="139"/>
      <c r="B5" s="138" t="s">
        <v>15</v>
      </c>
      <c r="C5" s="87" t="s">
        <v>205</v>
      </c>
      <c r="D5" s="88">
        <v>2017</v>
      </c>
      <c r="E5" s="105">
        <v>79</v>
      </c>
      <c r="F5" s="105">
        <v>89.772727273000001</v>
      </c>
      <c r="G5" s="105">
        <v>3.864690908</v>
      </c>
      <c r="H5" s="105">
        <v>1.806963315</v>
      </c>
      <c r="I5" s="105">
        <v>4.2231871810000001</v>
      </c>
      <c r="J5" s="105">
        <v>2.139051898</v>
      </c>
      <c r="K5" s="105">
        <v>1.504178273</v>
      </c>
      <c r="L5" s="105">
        <v>7.1269487749999998</v>
      </c>
      <c r="M5" s="105">
        <v>3.9217592840000002</v>
      </c>
      <c r="N5" s="149"/>
    </row>
    <row r="6" spans="1:16" ht="30" x14ac:dyDescent="0.25">
      <c r="A6" s="139"/>
      <c r="B6" s="139"/>
      <c r="C6" s="87" t="s">
        <v>206</v>
      </c>
      <c r="D6" s="88" t="s">
        <v>146</v>
      </c>
      <c r="E6" s="105">
        <v>0</v>
      </c>
      <c r="F6" s="105">
        <v>0</v>
      </c>
      <c r="G6" s="105">
        <v>4.9961395990000002</v>
      </c>
      <c r="H6" s="105">
        <v>5.7548109719999996</v>
      </c>
      <c r="I6" s="105">
        <v>3.354198856</v>
      </c>
      <c r="J6" s="105">
        <v>3.9747089849999999</v>
      </c>
      <c r="K6" s="105">
        <v>0</v>
      </c>
      <c r="L6" s="105">
        <v>48.830409357000001</v>
      </c>
      <c r="M6" s="105">
        <v>3.888338214</v>
      </c>
      <c r="N6" s="150"/>
    </row>
    <row r="7" spans="1:16" ht="30" x14ac:dyDescent="0.25">
      <c r="A7" s="139"/>
      <c r="B7" s="140"/>
      <c r="C7" s="87" t="s">
        <v>207</v>
      </c>
      <c r="D7" s="88" t="s">
        <v>147</v>
      </c>
      <c r="E7" s="105">
        <v>0</v>
      </c>
      <c r="F7" s="105">
        <v>0</v>
      </c>
      <c r="G7" s="105">
        <v>5.0390697820000003</v>
      </c>
      <c r="H7" s="105">
        <v>5.7606366920000003</v>
      </c>
      <c r="I7" s="105">
        <v>3.4536406030000002</v>
      </c>
      <c r="J7" s="105">
        <v>4.166220762</v>
      </c>
      <c r="K7" s="105">
        <v>0</v>
      </c>
      <c r="L7" s="105">
        <v>48.830409357000001</v>
      </c>
      <c r="M7" s="105"/>
      <c r="N7" s="151"/>
    </row>
    <row r="8" spans="1:16" x14ac:dyDescent="0.25">
      <c r="A8" s="139"/>
      <c r="B8" s="138" t="s">
        <v>18</v>
      </c>
      <c r="C8" s="87" t="s">
        <v>148</v>
      </c>
      <c r="D8" s="88">
        <v>2017</v>
      </c>
      <c r="E8" s="105">
        <v>49</v>
      </c>
      <c r="F8" s="105">
        <v>55.681818182000001</v>
      </c>
      <c r="G8" s="105">
        <v>0.45096666699999999</v>
      </c>
      <c r="H8" s="105">
        <v>3.24645E-2</v>
      </c>
      <c r="I8" s="105">
        <v>0.44769999999999999</v>
      </c>
      <c r="J8" s="105">
        <v>4.6399999999999997E-2</v>
      </c>
      <c r="K8" s="105">
        <v>0.39090000000000003</v>
      </c>
      <c r="L8" s="105">
        <v>0.51729999999999998</v>
      </c>
      <c r="M8" s="105">
        <v>0.4642</v>
      </c>
      <c r="N8" s="149"/>
    </row>
    <row r="9" spans="1:16" x14ac:dyDescent="0.25">
      <c r="A9" s="139"/>
      <c r="B9" s="139"/>
      <c r="C9" s="87" t="s">
        <v>150</v>
      </c>
      <c r="D9" s="88" t="s">
        <v>146</v>
      </c>
      <c r="E9" s="105">
        <v>0</v>
      </c>
      <c r="F9" s="105">
        <v>0</v>
      </c>
      <c r="G9" s="105">
        <v>0.43207499999999999</v>
      </c>
      <c r="H9" s="105">
        <v>2.7758399999999999E-2</v>
      </c>
      <c r="I9" s="105">
        <v>0.43209999999999998</v>
      </c>
      <c r="J9" s="105">
        <v>3.5999999999999997E-2</v>
      </c>
      <c r="K9" s="105">
        <v>0.376</v>
      </c>
      <c r="L9" s="105">
        <v>0.50949999999999995</v>
      </c>
      <c r="M9" s="105">
        <v>0.46439999999999998</v>
      </c>
      <c r="N9" s="150"/>
    </row>
    <row r="10" spans="1:16" x14ac:dyDescent="0.25">
      <c r="A10" s="140"/>
      <c r="B10" s="140"/>
      <c r="C10" s="87" t="s">
        <v>151</v>
      </c>
      <c r="D10" s="88" t="s">
        <v>147</v>
      </c>
      <c r="E10" s="105">
        <v>0</v>
      </c>
      <c r="F10" s="105">
        <v>0</v>
      </c>
      <c r="G10" s="105">
        <v>0.433338636</v>
      </c>
      <c r="H10" s="105">
        <v>3.1482400000000001E-2</v>
      </c>
      <c r="I10" s="105">
        <v>0.42954999999999999</v>
      </c>
      <c r="J10" s="105">
        <v>4.3749999999999997E-2</v>
      </c>
      <c r="K10" s="105">
        <v>0.376</v>
      </c>
      <c r="L10" s="105">
        <v>0.51729999999999998</v>
      </c>
      <c r="M10" s="105"/>
      <c r="N10" s="151"/>
    </row>
    <row r="11" spans="1:16" x14ac:dyDescent="0.25">
      <c r="A11" s="141" t="s">
        <v>118</v>
      </c>
      <c r="B11" s="89" t="s">
        <v>19</v>
      </c>
      <c r="C11" s="90" t="s">
        <v>152</v>
      </c>
      <c r="D11" s="91" t="s">
        <v>146</v>
      </c>
      <c r="E11" s="106">
        <v>0</v>
      </c>
      <c r="F11" s="106">
        <v>0</v>
      </c>
      <c r="G11" s="106">
        <v>9.6887500299999996</v>
      </c>
      <c r="H11" s="106">
        <v>1.1945891070000001</v>
      </c>
      <c r="I11" s="106">
        <v>9.6916380849999992</v>
      </c>
      <c r="J11" s="106">
        <v>1.4850213269999999</v>
      </c>
      <c r="K11" s="106">
        <v>6.4647493000000003</v>
      </c>
      <c r="L11" s="106">
        <v>12.477611939999999</v>
      </c>
      <c r="M11" s="106">
        <v>10.668020051999999</v>
      </c>
      <c r="N11" s="89"/>
    </row>
    <row r="12" spans="1:16" x14ac:dyDescent="0.25">
      <c r="A12" s="142"/>
      <c r="B12" s="89" t="s">
        <v>20</v>
      </c>
      <c r="C12" s="90" t="s">
        <v>158</v>
      </c>
      <c r="D12" s="91" t="s">
        <v>146</v>
      </c>
      <c r="E12" s="106">
        <v>0</v>
      </c>
      <c r="F12" s="106">
        <v>0</v>
      </c>
      <c r="G12" s="106">
        <v>7.6609936699999999</v>
      </c>
      <c r="H12" s="106">
        <v>1.2127276090000001</v>
      </c>
      <c r="I12" s="106">
        <v>7.686510835</v>
      </c>
      <c r="J12" s="106">
        <v>1.6167948029999999</v>
      </c>
      <c r="K12" s="106">
        <v>4.5235069890000004</v>
      </c>
      <c r="L12" s="106">
        <v>10.767714409</v>
      </c>
      <c r="M12" s="106">
        <v>8.5549189699999992</v>
      </c>
      <c r="N12" s="89"/>
    </row>
    <row r="13" spans="1:16" x14ac:dyDescent="0.25">
      <c r="A13" s="143" t="s">
        <v>119</v>
      </c>
      <c r="B13" s="92" t="s">
        <v>21</v>
      </c>
      <c r="C13" s="93" t="s">
        <v>159</v>
      </c>
      <c r="D13" s="94" t="s">
        <v>161</v>
      </c>
      <c r="E13" s="107">
        <v>0</v>
      </c>
      <c r="F13" s="107">
        <v>0</v>
      </c>
      <c r="G13" s="107">
        <v>24.689944957000002</v>
      </c>
      <c r="H13" s="107">
        <v>1.664965743</v>
      </c>
      <c r="I13" s="107">
        <v>24.008379354999999</v>
      </c>
      <c r="J13" s="107">
        <v>1.89588216</v>
      </c>
      <c r="K13" s="107">
        <v>22.651200759999998</v>
      </c>
      <c r="L13" s="107">
        <v>28.12593846</v>
      </c>
      <c r="M13" s="107">
        <v>25.136472980000001</v>
      </c>
      <c r="N13" s="152"/>
    </row>
    <row r="14" spans="1:16" x14ac:dyDescent="0.25">
      <c r="A14" s="144"/>
      <c r="B14" s="92" t="s">
        <v>22</v>
      </c>
      <c r="C14" s="93" t="s">
        <v>167</v>
      </c>
      <c r="D14" s="94" t="s">
        <v>168</v>
      </c>
      <c r="E14" s="107">
        <v>0</v>
      </c>
      <c r="F14" s="107">
        <v>0</v>
      </c>
      <c r="G14" s="107">
        <v>7.4372040579999998</v>
      </c>
      <c r="H14" s="107">
        <v>1.024547686</v>
      </c>
      <c r="I14" s="107">
        <v>7.0465360710000002</v>
      </c>
      <c r="J14" s="107">
        <v>1.944316425</v>
      </c>
      <c r="K14" s="107">
        <v>6.2961193990000002</v>
      </c>
      <c r="L14" s="107">
        <v>10.052572108</v>
      </c>
      <c r="M14" s="107">
        <v>8.1406997069999996</v>
      </c>
      <c r="N14" s="153"/>
    </row>
    <row r="15" spans="1:16" ht="30" x14ac:dyDescent="0.25">
      <c r="A15" s="144"/>
      <c r="B15" s="92" t="s">
        <v>23</v>
      </c>
      <c r="C15" s="93" t="s">
        <v>169</v>
      </c>
      <c r="D15" s="94" t="s">
        <v>161</v>
      </c>
      <c r="E15" s="107">
        <v>0</v>
      </c>
      <c r="F15" s="107">
        <v>0</v>
      </c>
      <c r="G15" s="107">
        <v>3.4777404299999999</v>
      </c>
      <c r="H15" s="107">
        <v>0.39587455300000002</v>
      </c>
      <c r="I15" s="107">
        <v>3.5271605400000001</v>
      </c>
      <c r="J15" s="107">
        <v>0.55565606999999995</v>
      </c>
      <c r="K15" s="107">
        <v>2.81855214</v>
      </c>
      <c r="L15" s="107">
        <v>4.1635280899999998</v>
      </c>
      <c r="M15" s="107">
        <v>3.5008540300000002</v>
      </c>
      <c r="N15" s="153"/>
    </row>
    <row r="16" spans="1:16" ht="30" x14ac:dyDescent="0.25">
      <c r="A16" s="145"/>
      <c r="B16" s="92" t="s">
        <v>24</v>
      </c>
      <c r="C16" s="93" t="s">
        <v>170</v>
      </c>
      <c r="D16" s="94" t="s">
        <v>161</v>
      </c>
      <c r="E16" s="107">
        <v>0</v>
      </c>
      <c r="F16" s="107">
        <v>0</v>
      </c>
      <c r="G16" s="107">
        <v>5.0101646009999996</v>
      </c>
      <c r="H16" s="107">
        <v>0.388632951</v>
      </c>
      <c r="I16" s="107">
        <v>4.95360494</v>
      </c>
      <c r="J16" s="107">
        <v>0.50587627999999996</v>
      </c>
      <c r="K16" s="107">
        <v>4.39398102</v>
      </c>
      <c r="L16" s="107">
        <v>5.7965440099999999</v>
      </c>
      <c r="M16" s="107">
        <v>4.9774132900000003</v>
      </c>
      <c r="N16" s="154"/>
    </row>
    <row r="17" spans="1:14" x14ac:dyDescent="0.25">
      <c r="A17" s="136" t="s">
        <v>120</v>
      </c>
      <c r="B17" s="95" t="s">
        <v>25</v>
      </c>
      <c r="C17" s="96" t="s">
        <v>171</v>
      </c>
      <c r="D17" s="97">
        <v>2016</v>
      </c>
      <c r="E17" s="108">
        <v>0</v>
      </c>
      <c r="F17" s="108">
        <v>0</v>
      </c>
      <c r="G17" s="108">
        <v>21.208912165000001</v>
      </c>
      <c r="H17" s="108">
        <v>10.471157116000001</v>
      </c>
      <c r="I17" s="108">
        <v>18.726924678</v>
      </c>
      <c r="J17" s="108">
        <v>13.492232555999999</v>
      </c>
      <c r="K17" s="108">
        <v>5.1419422380000004</v>
      </c>
      <c r="L17" s="108">
        <v>45.395133328999997</v>
      </c>
      <c r="M17" s="108">
        <v>29.450641871999999</v>
      </c>
      <c r="N17" s="95"/>
    </row>
    <row r="18" spans="1:14" ht="30" x14ac:dyDescent="0.25">
      <c r="A18" s="137"/>
      <c r="B18" s="95" t="s">
        <v>26</v>
      </c>
      <c r="C18" s="96" t="s">
        <v>175</v>
      </c>
      <c r="D18" s="97">
        <v>2016</v>
      </c>
      <c r="E18" s="108">
        <v>0</v>
      </c>
      <c r="F18" s="108">
        <v>0</v>
      </c>
      <c r="G18" s="108">
        <v>874.58136042199999</v>
      </c>
      <c r="H18" s="108">
        <v>860.04067717400005</v>
      </c>
      <c r="I18" s="108">
        <v>622.50586054300004</v>
      </c>
      <c r="J18" s="108">
        <v>948.50093464199995</v>
      </c>
      <c r="K18" s="108">
        <v>0</v>
      </c>
      <c r="L18" s="108">
        <v>3550.0655696099998</v>
      </c>
      <c r="M18" s="108">
        <v>1061.2241460360001</v>
      </c>
      <c r="N18" s="95"/>
    </row>
    <row r="19" spans="1:14" ht="30" x14ac:dyDescent="0.25">
      <c r="A19" s="98" t="s">
        <v>27</v>
      </c>
      <c r="B19" s="99" t="s">
        <v>27</v>
      </c>
      <c r="C19" s="100" t="s">
        <v>178</v>
      </c>
      <c r="D19" s="101">
        <v>2016</v>
      </c>
      <c r="E19" s="109">
        <v>0</v>
      </c>
      <c r="F19" s="109">
        <v>0</v>
      </c>
      <c r="G19" s="109">
        <v>9.7500749899999999</v>
      </c>
      <c r="H19" s="109">
        <v>5.054153618</v>
      </c>
      <c r="I19" s="109">
        <v>8.2633176600000002</v>
      </c>
      <c r="J19" s="109">
        <v>5.5829938649999997</v>
      </c>
      <c r="K19" s="109">
        <v>2.1824029409999999</v>
      </c>
      <c r="L19" s="109">
        <v>24.160524161000001</v>
      </c>
      <c r="M19" s="109">
        <v>8.9303978239999999</v>
      </c>
      <c r="N19" s="99"/>
    </row>
  </sheetData>
  <mergeCells count="11">
    <mergeCell ref="O1:P1"/>
    <mergeCell ref="O2:P2"/>
    <mergeCell ref="N5:N7"/>
    <mergeCell ref="N8:N10"/>
    <mergeCell ref="N13:N16"/>
    <mergeCell ref="A17:A18"/>
    <mergeCell ref="A3:A10"/>
    <mergeCell ref="B5:B7"/>
    <mergeCell ref="B8:B10"/>
    <mergeCell ref="A11:A12"/>
    <mergeCell ref="A13:A1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T255"/>
  <sheetViews>
    <sheetView topLeftCell="Q1" workbookViewId="0">
      <selection activeCell="Q1" sqref="A1:XFD1048576"/>
    </sheetView>
  </sheetViews>
  <sheetFormatPr defaultRowHeight="15" x14ac:dyDescent="0.25"/>
  <cols>
    <col min="1" max="1" width="41" customWidth="1"/>
    <col min="2" max="2" width="13" customWidth="1"/>
    <col min="3" max="3" width="15.140625" bestFit="1" customWidth="1"/>
    <col min="4" max="4" width="13" customWidth="1"/>
    <col min="5" max="6" width="16" customWidth="1"/>
    <col min="7" max="8" width="23" customWidth="1"/>
    <col min="9" max="9" width="18" customWidth="1"/>
    <col min="10" max="10" width="14" customWidth="1"/>
    <col min="11" max="11" width="15" customWidth="1"/>
    <col min="12" max="12" width="13" customWidth="1"/>
    <col min="13" max="13" width="15" customWidth="1"/>
    <col min="14" max="14" width="14" customWidth="1"/>
    <col min="15" max="15" width="15" customWidth="1"/>
    <col min="16" max="16" width="14" customWidth="1"/>
    <col min="17" max="17" width="17" customWidth="1"/>
    <col min="18" max="18" width="19" customWidth="1"/>
  </cols>
  <sheetData>
    <row r="1" spans="1:20" x14ac:dyDescent="0.25">
      <c r="A1" s="37" t="s">
        <v>28</v>
      </c>
      <c r="B1" s="37" t="s">
        <v>11</v>
      </c>
      <c r="C1" s="37" t="s">
        <v>12</v>
      </c>
      <c r="D1" s="37" t="s">
        <v>15</v>
      </c>
      <c r="E1" s="37" t="s">
        <v>13</v>
      </c>
      <c r="F1" s="37" t="s">
        <v>14</v>
      </c>
      <c r="G1" s="37" t="s">
        <v>16</v>
      </c>
      <c r="H1" s="37" t="s">
        <v>17</v>
      </c>
      <c r="I1" s="37" t="s">
        <v>18</v>
      </c>
      <c r="J1" s="37" t="s">
        <v>19</v>
      </c>
      <c r="K1" s="37" t="s">
        <v>20</v>
      </c>
      <c r="L1" s="37" t="s">
        <v>21</v>
      </c>
      <c r="M1" s="37" t="s">
        <v>22</v>
      </c>
      <c r="N1" s="37" t="s">
        <v>23</v>
      </c>
      <c r="O1" s="37" t="s">
        <v>24</v>
      </c>
      <c r="P1" s="37" t="s">
        <v>25</v>
      </c>
      <c r="Q1" s="37" t="s">
        <v>26</v>
      </c>
      <c r="R1" s="37" t="s">
        <v>27</v>
      </c>
      <c r="S1" s="146" t="s">
        <v>130</v>
      </c>
      <c r="T1" s="147"/>
    </row>
    <row r="2" spans="1:20" x14ac:dyDescent="0.25">
      <c r="A2" t="s">
        <v>29</v>
      </c>
      <c r="B2" s="111">
        <v>18.600000000000001</v>
      </c>
      <c r="C2" s="111">
        <v>7.2</v>
      </c>
      <c r="D2" s="111">
        <v>4.0675364539999999</v>
      </c>
      <c r="E2" s="111"/>
      <c r="F2" s="111">
        <v>4.0675364539999999</v>
      </c>
      <c r="G2" s="111"/>
      <c r="H2" s="111">
        <v>0.47599999999999998</v>
      </c>
      <c r="I2" s="111">
        <v>0.47599999999999998</v>
      </c>
      <c r="J2" s="111">
        <v>12.454873645999999</v>
      </c>
      <c r="K2" s="111">
        <v>9.3862815879999992</v>
      </c>
      <c r="L2" s="111">
        <v>23.465103939999999</v>
      </c>
      <c r="M2" s="111">
        <v>8.5059012500000009</v>
      </c>
      <c r="N2" s="111">
        <v>3.7834538700000002</v>
      </c>
      <c r="O2" s="111">
        <v>5.4106619199999999</v>
      </c>
      <c r="P2" s="111">
        <v>10.687515691</v>
      </c>
      <c r="Q2" s="111">
        <v>74.30524595</v>
      </c>
      <c r="R2" s="111">
        <v>10.292838504000001</v>
      </c>
      <c r="S2" s="148" t="s">
        <v>136</v>
      </c>
      <c r="T2" s="114"/>
    </row>
    <row r="3" spans="1:20" x14ac:dyDescent="0.25">
      <c r="A3" t="s">
        <v>30</v>
      </c>
      <c r="B3" s="111">
        <v>15.2</v>
      </c>
      <c r="C3" s="111">
        <v>5</v>
      </c>
      <c r="D3" s="111">
        <v>3.640694114</v>
      </c>
      <c r="E3" s="111"/>
      <c r="F3" s="111">
        <v>3.640694114</v>
      </c>
      <c r="G3" s="111">
        <v>0.41959999999999997</v>
      </c>
      <c r="H3" s="111">
        <v>0.44679999999999997</v>
      </c>
      <c r="I3" s="111">
        <v>0.41959999999999997</v>
      </c>
      <c r="J3" s="111">
        <v>11.386607707</v>
      </c>
      <c r="K3" s="111">
        <v>9.4312796209999998</v>
      </c>
      <c r="L3" s="111">
        <v>25.11871404</v>
      </c>
      <c r="M3" s="111">
        <v>6.5889176850000002</v>
      </c>
      <c r="N3" s="111">
        <v>3.2443274199999999</v>
      </c>
      <c r="O3" s="111">
        <v>4.8701190099999998</v>
      </c>
      <c r="P3" s="111">
        <v>40.698716034999997</v>
      </c>
      <c r="Q3" s="111">
        <v>2936.7968232960002</v>
      </c>
      <c r="R3" s="111">
        <v>19.624678032999999</v>
      </c>
    </row>
    <row r="4" spans="1:20" x14ac:dyDescent="0.25">
      <c r="A4" t="s">
        <v>31</v>
      </c>
      <c r="B4" s="111">
        <v>11.4</v>
      </c>
      <c r="C4" s="111">
        <v>4.9000000000000004</v>
      </c>
      <c r="D4" s="111">
        <v>6.465130201</v>
      </c>
      <c r="E4" s="111"/>
      <c r="F4" s="111">
        <v>6.465130201</v>
      </c>
      <c r="G4" s="111"/>
      <c r="H4" s="111">
        <v>0.4108</v>
      </c>
      <c r="I4" s="111">
        <v>0.4108</v>
      </c>
      <c r="J4" s="111">
        <v>6.7251461990000001</v>
      </c>
      <c r="K4" s="111">
        <v>5.8116883120000002</v>
      </c>
      <c r="L4" s="111">
        <v>24.14420664</v>
      </c>
      <c r="M4" s="111">
        <v>6.9545845240000004</v>
      </c>
      <c r="N4" s="111">
        <v>3.88367269</v>
      </c>
      <c r="O4" s="111">
        <v>4.9753225900000002</v>
      </c>
      <c r="P4" s="111">
        <v>13.661411296000001</v>
      </c>
      <c r="Q4" s="111">
        <v>295.17874712999998</v>
      </c>
      <c r="R4" s="111">
        <v>8.161266629</v>
      </c>
    </row>
    <row r="5" spans="1:20" x14ac:dyDescent="0.25">
      <c r="A5" t="s">
        <v>32</v>
      </c>
      <c r="B5" s="111">
        <v>19.3</v>
      </c>
      <c r="C5" s="111">
        <v>5.9</v>
      </c>
      <c r="D5" s="111">
        <v>8.7697679189999995</v>
      </c>
      <c r="E5" s="111"/>
      <c r="F5" s="111">
        <v>8.7697679189999995</v>
      </c>
      <c r="G5" s="111">
        <v>0.46660000000000001</v>
      </c>
      <c r="H5" s="111">
        <v>0.4335</v>
      </c>
      <c r="I5" s="111">
        <v>0.46660000000000001</v>
      </c>
      <c r="J5" s="111">
        <v>9.3430656929999998</v>
      </c>
      <c r="K5" s="111">
        <v>8.3530913729999998</v>
      </c>
      <c r="L5" s="111">
        <v>22.651200759999998</v>
      </c>
      <c r="M5" s="111">
        <v>6.5615848249999997</v>
      </c>
      <c r="N5" s="111">
        <v>3.5063772800000002</v>
      </c>
      <c r="O5" s="111">
        <v>5.2701121999999998</v>
      </c>
      <c r="P5" s="111">
        <v>14.124509169</v>
      </c>
      <c r="Q5" s="111">
        <v>503.31731869100003</v>
      </c>
      <c r="R5" s="111">
        <v>10.880228305999999</v>
      </c>
    </row>
    <row r="6" spans="1:20" x14ac:dyDescent="0.25">
      <c r="A6" t="s">
        <v>33</v>
      </c>
      <c r="B6" s="111">
        <v>28.8</v>
      </c>
      <c r="C6" s="111">
        <v>6.1</v>
      </c>
      <c r="D6" s="111">
        <v>0.60565275900000004</v>
      </c>
      <c r="E6" s="111"/>
      <c r="F6" s="111">
        <v>0.60565275900000004</v>
      </c>
      <c r="G6" s="111">
        <v>0.51529999999999998</v>
      </c>
      <c r="H6" s="111">
        <v>0.50860000000000005</v>
      </c>
      <c r="I6" s="111">
        <v>0.51529999999999998</v>
      </c>
      <c r="J6" s="111">
        <v>10.448887212000001</v>
      </c>
      <c r="K6" s="111">
        <v>8.4905660380000008</v>
      </c>
      <c r="L6" s="111">
        <v>28.059613850000002</v>
      </c>
      <c r="M6" s="111">
        <v>8.6550458060000004</v>
      </c>
      <c r="N6" s="111">
        <v>4.1635280899999998</v>
      </c>
      <c r="O6" s="111">
        <v>5.7965440099999999</v>
      </c>
      <c r="P6" s="111">
        <v>22.276382378000001</v>
      </c>
      <c r="Q6" s="111">
        <v>966.52762234199997</v>
      </c>
      <c r="R6" s="111">
        <v>18.843208384</v>
      </c>
    </row>
    <row r="7" spans="1:20" x14ac:dyDescent="0.25">
      <c r="A7" t="s">
        <v>34</v>
      </c>
      <c r="B7" s="111">
        <v>8.6999999999999993</v>
      </c>
      <c r="C7" s="111">
        <v>3.7</v>
      </c>
      <c r="D7" s="111">
        <v>2.6200873360000001</v>
      </c>
      <c r="E7" s="111"/>
      <c r="F7" s="111">
        <v>2.6200873360000001</v>
      </c>
      <c r="G7" s="111"/>
      <c r="H7" s="111">
        <v>0.39439999999999997</v>
      </c>
      <c r="I7" s="111">
        <v>0.39439999999999997</v>
      </c>
      <c r="J7" s="111">
        <v>8.8266953709999996</v>
      </c>
      <c r="K7" s="111">
        <v>7.2531418309999998</v>
      </c>
      <c r="L7" s="111">
        <v>25.11871404</v>
      </c>
      <c r="M7" s="111">
        <v>6.5889176850000002</v>
      </c>
      <c r="N7" s="111">
        <v>3.2443274199999999</v>
      </c>
      <c r="O7" s="111">
        <v>4.8701190099999998</v>
      </c>
      <c r="P7" s="111">
        <v>11.081695289000001</v>
      </c>
      <c r="Q7" s="111">
        <v>226.40825937299999</v>
      </c>
      <c r="R7" s="111">
        <v>7.9741958610000001</v>
      </c>
    </row>
    <row r="8" spans="1:20" x14ac:dyDescent="0.25">
      <c r="A8" t="s">
        <v>35</v>
      </c>
      <c r="B8" s="111">
        <v>11.1</v>
      </c>
      <c r="C8" s="111">
        <v>6.3</v>
      </c>
      <c r="D8" s="111">
        <v>2.6782608699999999</v>
      </c>
      <c r="E8" s="111"/>
      <c r="F8" s="111">
        <v>2.6782608699999999</v>
      </c>
      <c r="G8" s="111">
        <v>0.43380000000000002</v>
      </c>
      <c r="H8" s="111">
        <v>0.4516</v>
      </c>
      <c r="I8" s="111">
        <v>0.43380000000000002</v>
      </c>
      <c r="J8" s="111">
        <v>9.5410628020000008</v>
      </c>
      <c r="K8" s="111">
        <v>8.2604763339999998</v>
      </c>
      <c r="L8" s="111">
        <v>23.21865069</v>
      </c>
      <c r="M8" s="111">
        <v>6.2961193990000002</v>
      </c>
      <c r="N8" s="111">
        <v>3.5271605400000001</v>
      </c>
      <c r="O8" s="111">
        <v>4.9751849200000002</v>
      </c>
      <c r="P8" s="111">
        <v>12.349453872</v>
      </c>
      <c r="Q8" s="111">
        <v>703.68670643999997</v>
      </c>
      <c r="R8" s="111">
        <v>7.200242534</v>
      </c>
    </row>
    <row r="9" spans="1:20" x14ac:dyDescent="0.25">
      <c r="A9" t="s">
        <v>36</v>
      </c>
      <c r="B9" s="111">
        <v>16.899999999999999</v>
      </c>
      <c r="C9" s="111">
        <v>5.7</v>
      </c>
      <c r="D9" s="111">
        <v>8.4823475469999998</v>
      </c>
      <c r="E9" s="111"/>
      <c r="F9" s="111">
        <v>8.4823475469999998</v>
      </c>
      <c r="G9" s="111"/>
      <c r="H9" s="111">
        <v>0.4335</v>
      </c>
      <c r="I9" s="111">
        <v>0.4335</v>
      </c>
      <c r="J9" s="111">
        <v>9.0130505710000008</v>
      </c>
      <c r="K9" s="111">
        <v>7.5448613379999996</v>
      </c>
      <c r="L9" s="111">
        <v>24.13265942</v>
      </c>
      <c r="M9" s="111">
        <v>6.3641820659999997</v>
      </c>
      <c r="N9" s="111">
        <v>3.24906658</v>
      </c>
      <c r="O9" s="111">
        <v>4.7287264100000002</v>
      </c>
      <c r="P9" s="111">
        <v>13.686001986000001</v>
      </c>
      <c r="Q9" s="111">
        <v>159.473736669</v>
      </c>
      <c r="R9" s="111">
        <v>15.900887718</v>
      </c>
    </row>
    <row r="10" spans="1:20" x14ac:dyDescent="0.25">
      <c r="A10" t="s">
        <v>37</v>
      </c>
      <c r="B10" s="111">
        <v>10.7</v>
      </c>
      <c r="C10" s="111">
        <v>4.4000000000000004</v>
      </c>
      <c r="D10" s="111">
        <v>1.504178273</v>
      </c>
      <c r="E10" s="111">
        <v>1.504178273</v>
      </c>
      <c r="F10" s="111">
        <v>1.9781430019999999</v>
      </c>
      <c r="G10" s="111">
        <v>0.43120000000000003</v>
      </c>
      <c r="H10" s="111">
        <v>0.43990000000000001</v>
      </c>
      <c r="I10" s="111">
        <v>0.43120000000000003</v>
      </c>
      <c r="J10" s="111">
        <v>9.6964285710000002</v>
      </c>
      <c r="K10" s="111">
        <v>7.9049618150000001</v>
      </c>
      <c r="L10" s="111">
        <v>27.344938989999999</v>
      </c>
      <c r="M10" s="111">
        <v>8.7381866049999992</v>
      </c>
      <c r="N10" s="111">
        <v>3.66206904</v>
      </c>
      <c r="O10" s="111">
        <v>5.1544769400000003</v>
      </c>
      <c r="P10" s="111">
        <v>35.345902236000001</v>
      </c>
      <c r="Q10" s="111">
        <v>1684.3744784999999</v>
      </c>
      <c r="R10" s="111">
        <v>8.5639363129999992</v>
      </c>
    </row>
    <row r="11" spans="1:20" x14ac:dyDescent="0.25">
      <c r="A11" t="s">
        <v>38</v>
      </c>
      <c r="B11" s="111">
        <v>13</v>
      </c>
      <c r="C11" s="111">
        <v>5.9</v>
      </c>
      <c r="D11" s="111">
        <v>13.087490962</v>
      </c>
      <c r="E11" s="111"/>
      <c r="F11" s="111">
        <v>13.087490962</v>
      </c>
      <c r="G11" s="111"/>
      <c r="H11" s="111">
        <v>0.43</v>
      </c>
      <c r="I11" s="111">
        <v>0.43</v>
      </c>
      <c r="J11" s="111">
        <v>8.8709677419999995</v>
      </c>
      <c r="K11" s="111">
        <v>7.8159240319999999</v>
      </c>
      <c r="L11" s="111">
        <v>23.21865069</v>
      </c>
      <c r="M11" s="111">
        <v>6.2961193990000002</v>
      </c>
      <c r="N11" s="111">
        <v>3.5271605400000001</v>
      </c>
      <c r="O11" s="111">
        <v>4.9751849200000002</v>
      </c>
      <c r="P11" s="111">
        <v>18.163471241</v>
      </c>
      <c r="Q11" s="111">
        <v>0</v>
      </c>
      <c r="R11" s="111">
        <v>7.0116861439999996</v>
      </c>
    </row>
    <row r="12" spans="1:20" x14ac:dyDescent="0.25">
      <c r="A12" t="s">
        <v>39</v>
      </c>
      <c r="B12" s="111">
        <v>11</v>
      </c>
      <c r="C12" s="111">
        <v>4.2</v>
      </c>
      <c r="D12" s="111">
        <v>9.4484629289999997</v>
      </c>
      <c r="E12" s="111"/>
      <c r="F12" s="111">
        <v>9.4484629289999997</v>
      </c>
      <c r="G12" s="111"/>
      <c r="H12" s="111">
        <v>0.38619999999999999</v>
      </c>
      <c r="I12" s="111">
        <v>0.38619999999999999</v>
      </c>
      <c r="J12" s="111">
        <v>9.1047812819999994</v>
      </c>
      <c r="K12" s="111">
        <v>5.9572301430000003</v>
      </c>
      <c r="L12" s="111">
        <v>25.11871404</v>
      </c>
      <c r="M12" s="111">
        <v>6.5889176850000002</v>
      </c>
      <c r="N12" s="111">
        <v>3.2443274199999999</v>
      </c>
      <c r="O12" s="111">
        <v>4.8701190099999998</v>
      </c>
      <c r="P12" s="111">
        <v>22.594639260000001</v>
      </c>
      <c r="Q12" s="111">
        <v>3524.079320113</v>
      </c>
      <c r="R12" s="111">
        <v>5.4782513420000001</v>
      </c>
    </row>
    <row r="13" spans="1:20" x14ac:dyDescent="0.25">
      <c r="A13" t="s">
        <v>40</v>
      </c>
      <c r="B13" s="111">
        <v>15.4</v>
      </c>
      <c r="C13" s="111">
        <v>4.8</v>
      </c>
      <c r="D13" s="111">
        <v>4.9346677789999998</v>
      </c>
      <c r="E13" s="111"/>
      <c r="F13" s="111">
        <v>4.9346677789999998</v>
      </c>
      <c r="G13" s="111">
        <v>0.43990000000000001</v>
      </c>
      <c r="H13" s="111">
        <v>0.44219999999999998</v>
      </c>
      <c r="I13" s="111">
        <v>0.43990000000000001</v>
      </c>
      <c r="J13" s="111">
        <v>11.96516471</v>
      </c>
      <c r="K13" s="111">
        <v>8.8142442229999993</v>
      </c>
      <c r="L13" s="111">
        <v>23.884099290000002</v>
      </c>
      <c r="M13" s="111">
        <v>8.0623041129999997</v>
      </c>
      <c r="N13" s="111">
        <v>3.5478331399999998</v>
      </c>
      <c r="O13" s="111">
        <v>5.0709196800000003</v>
      </c>
      <c r="P13" s="111">
        <v>45.395133328999997</v>
      </c>
      <c r="Q13" s="111">
        <v>1272.4721850630001</v>
      </c>
      <c r="R13" s="111">
        <v>10.1330768</v>
      </c>
    </row>
    <row r="14" spans="1:20" x14ac:dyDescent="0.25">
      <c r="A14" t="s">
        <v>41</v>
      </c>
      <c r="B14" s="111">
        <v>8.6999999999999993</v>
      </c>
      <c r="C14" s="111">
        <v>4.4000000000000004</v>
      </c>
      <c r="D14" s="111">
        <v>3.164936102</v>
      </c>
      <c r="E14" s="111"/>
      <c r="F14" s="111">
        <v>3.164936102</v>
      </c>
      <c r="G14" s="111">
        <v>0.4405</v>
      </c>
      <c r="H14" s="111">
        <v>0.43759999999999999</v>
      </c>
      <c r="I14" s="111">
        <v>0.4405</v>
      </c>
      <c r="J14" s="111">
        <v>8.8853975740000006</v>
      </c>
      <c r="K14" s="111">
        <v>7.1640488659999999</v>
      </c>
      <c r="L14" s="111">
        <v>24.13265942</v>
      </c>
      <c r="M14" s="111">
        <v>6.3641820659999997</v>
      </c>
      <c r="N14" s="111">
        <v>3.24906658</v>
      </c>
      <c r="O14" s="111">
        <v>4.7287264100000002</v>
      </c>
      <c r="P14" s="111">
        <v>20.496011373999998</v>
      </c>
      <c r="Q14" s="111">
        <v>1571.598522322</v>
      </c>
      <c r="R14" s="111">
        <v>3.7506917259999999</v>
      </c>
    </row>
    <row r="15" spans="1:20" x14ac:dyDescent="0.25">
      <c r="A15" t="s">
        <v>42</v>
      </c>
      <c r="B15" s="111">
        <v>13</v>
      </c>
      <c r="C15" s="111">
        <v>5.4</v>
      </c>
      <c r="D15" s="111">
        <v>2.6257231860000001</v>
      </c>
      <c r="E15" s="111"/>
      <c r="F15" s="111">
        <v>2.6257231860000001</v>
      </c>
      <c r="G15" s="111"/>
      <c r="H15" s="111">
        <v>0.44159999999999999</v>
      </c>
      <c r="I15" s="111">
        <v>0.44159999999999999</v>
      </c>
      <c r="J15" s="111">
        <v>9.5051060490000001</v>
      </c>
      <c r="K15" s="111">
        <v>7.7406679760000001</v>
      </c>
      <c r="L15" s="111">
        <v>24.13265942</v>
      </c>
      <c r="M15" s="111">
        <v>6.3641820659999997</v>
      </c>
      <c r="N15" s="111">
        <v>3.24906658</v>
      </c>
      <c r="O15" s="111">
        <v>4.7287264100000002</v>
      </c>
      <c r="P15" s="111">
        <v>18.750298571999998</v>
      </c>
      <c r="Q15" s="111">
        <v>171.388244783</v>
      </c>
      <c r="R15" s="111">
        <v>12.436573474999999</v>
      </c>
    </row>
    <row r="16" spans="1:20" x14ac:dyDescent="0.25">
      <c r="A16" t="s">
        <v>43</v>
      </c>
      <c r="B16" s="111">
        <v>15.1</v>
      </c>
      <c r="C16" s="111">
        <v>6</v>
      </c>
      <c r="D16" s="111">
        <v>6.9038994249999996</v>
      </c>
      <c r="E16" s="111"/>
      <c r="F16" s="111">
        <v>6.9038994249999996</v>
      </c>
      <c r="G16" s="111">
        <v>0.50380000000000003</v>
      </c>
      <c r="H16" s="111">
        <v>0.4461</v>
      </c>
      <c r="I16" s="111">
        <v>0.50380000000000003</v>
      </c>
      <c r="J16" s="111">
        <v>9.8068629289999993</v>
      </c>
      <c r="K16" s="111">
        <v>7.1602624180000003</v>
      </c>
      <c r="L16" s="111">
        <v>23.21865069</v>
      </c>
      <c r="M16" s="111">
        <v>6.2961193990000002</v>
      </c>
      <c r="N16" s="111">
        <v>3.5271605400000001</v>
      </c>
      <c r="O16" s="111">
        <v>4.9751849200000002</v>
      </c>
      <c r="P16" s="111">
        <v>7.9181151019999998</v>
      </c>
      <c r="Q16" s="111">
        <v>335.32041728799999</v>
      </c>
      <c r="R16" s="111">
        <v>8.2569639779999999</v>
      </c>
    </row>
    <row r="17" spans="1:18" x14ac:dyDescent="0.25">
      <c r="A17" t="s">
        <v>44</v>
      </c>
      <c r="B17" s="111">
        <v>15.7</v>
      </c>
      <c r="C17" s="111">
        <v>6.8</v>
      </c>
      <c r="D17" s="111">
        <v>12.254901961</v>
      </c>
      <c r="E17" s="111"/>
      <c r="F17" s="111">
        <v>12.254901961</v>
      </c>
      <c r="G17" s="111"/>
      <c r="H17" s="111">
        <v>0.40910000000000002</v>
      </c>
      <c r="I17" s="111">
        <v>0.40910000000000002</v>
      </c>
      <c r="J17" s="111">
        <v>8.4219481070000004</v>
      </c>
      <c r="K17" s="111">
        <v>7.1337579619999998</v>
      </c>
      <c r="L17" s="111">
        <v>28.059613850000002</v>
      </c>
      <c r="M17" s="111">
        <v>8.6550458060000004</v>
      </c>
      <c r="N17" s="111">
        <v>4.1635280899999998</v>
      </c>
      <c r="O17" s="111">
        <v>5.7965440099999999</v>
      </c>
      <c r="P17" s="111">
        <v>15.719733341</v>
      </c>
      <c r="Q17" s="111">
        <v>184.48057188999999</v>
      </c>
      <c r="R17" s="111">
        <v>9.5600092140000008</v>
      </c>
    </row>
    <row r="18" spans="1:18" x14ac:dyDescent="0.25">
      <c r="A18" t="s">
        <v>45</v>
      </c>
      <c r="B18" s="111">
        <v>15.5</v>
      </c>
      <c r="C18" s="111">
        <v>5.7</v>
      </c>
      <c r="D18" s="111">
        <v>5.8611825189999998</v>
      </c>
      <c r="E18" s="111"/>
      <c r="F18" s="111">
        <v>5.8611825189999998</v>
      </c>
      <c r="G18" s="111"/>
      <c r="H18" s="111">
        <v>0.45569999999999999</v>
      </c>
      <c r="I18" s="111">
        <v>0.45569999999999999</v>
      </c>
      <c r="J18" s="111">
        <v>9.686847599</v>
      </c>
      <c r="K18" s="111">
        <v>7.6666666670000003</v>
      </c>
      <c r="L18" s="111">
        <v>23.08289873</v>
      </c>
      <c r="M18" s="111">
        <v>7.0465360710000002</v>
      </c>
      <c r="N18" s="111">
        <v>3.2277977999999998</v>
      </c>
      <c r="O18" s="111">
        <v>4.9320249599999997</v>
      </c>
      <c r="P18" s="111">
        <v>27.561165806000002</v>
      </c>
      <c r="Q18" s="111">
        <v>1685.332173535</v>
      </c>
      <c r="R18" s="111">
        <v>12.314225052999999</v>
      </c>
    </row>
    <row r="19" spans="1:18" x14ac:dyDescent="0.25">
      <c r="A19" t="s">
        <v>46</v>
      </c>
      <c r="B19" s="111">
        <v>18.100000000000001</v>
      </c>
      <c r="C19" s="111">
        <v>5.9</v>
      </c>
      <c r="D19" s="111">
        <v>4.2958989909999996</v>
      </c>
      <c r="E19" s="111">
        <v>4.2958989909999996</v>
      </c>
      <c r="F19" s="111">
        <v>3.9386205379999999</v>
      </c>
      <c r="G19" s="111">
        <v>0.51449999999999996</v>
      </c>
      <c r="H19" s="111">
        <v>0.50949999999999995</v>
      </c>
      <c r="I19" s="111">
        <v>0.51449999999999996</v>
      </c>
      <c r="J19" s="111">
        <v>11.835318264</v>
      </c>
      <c r="K19" s="111">
        <v>10.767714409</v>
      </c>
      <c r="L19" s="111">
        <v>25.184235090000001</v>
      </c>
      <c r="M19" s="111">
        <v>8.6492646939999993</v>
      </c>
      <c r="N19" s="111">
        <v>2.9251225600000001</v>
      </c>
      <c r="O19" s="111">
        <v>4.6047480900000002</v>
      </c>
      <c r="P19" s="111">
        <v>37.896949595999999</v>
      </c>
      <c r="Q19" s="111">
        <v>562.79721547600002</v>
      </c>
      <c r="R19" s="111">
        <v>12.419935248</v>
      </c>
    </row>
    <row r="20" spans="1:18" x14ac:dyDescent="0.25">
      <c r="A20" t="s">
        <v>47</v>
      </c>
      <c r="B20" s="111">
        <v>9.1999999999999993</v>
      </c>
      <c r="C20" s="111">
        <v>4.2</v>
      </c>
      <c r="D20" s="111">
        <v>1.4318885450000001</v>
      </c>
      <c r="E20" s="111"/>
      <c r="F20" s="111">
        <v>1.4318885450000001</v>
      </c>
      <c r="G20" s="111"/>
      <c r="H20" s="111">
        <v>0.40079999999999999</v>
      </c>
      <c r="I20" s="111">
        <v>0.40079999999999999</v>
      </c>
      <c r="J20" s="111">
        <v>7.788461538</v>
      </c>
      <c r="K20" s="111">
        <v>5.7975656630000003</v>
      </c>
      <c r="L20" s="111">
        <v>25.11871404</v>
      </c>
      <c r="M20" s="111">
        <v>6.5889176850000002</v>
      </c>
      <c r="N20" s="111">
        <v>3.2443274199999999</v>
      </c>
      <c r="O20" s="111">
        <v>4.8701190099999998</v>
      </c>
      <c r="P20" s="111">
        <v>9.2596472120000008</v>
      </c>
      <c r="Q20" s="111">
        <v>852.70694232200003</v>
      </c>
      <c r="R20" s="111">
        <v>5.820813341</v>
      </c>
    </row>
    <row r="21" spans="1:18" x14ac:dyDescent="0.25">
      <c r="A21" t="s">
        <v>48</v>
      </c>
      <c r="B21" s="111">
        <v>9.5</v>
      </c>
      <c r="C21" s="111">
        <v>4.9000000000000004</v>
      </c>
      <c r="D21" s="111">
        <v>2.9307282419999998</v>
      </c>
      <c r="E21" s="111"/>
      <c r="F21" s="111">
        <v>2.9307282419999998</v>
      </c>
      <c r="G21" s="111"/>
      <c r="H21" s="111">
        <v>0.39529999999999998</v>
      </c>
      <c r="I21" s="111">
        <v>0.39529999999999998</v>
      </c>
      <c r="J21" s="111">
        <v>8.5462145839999994</v>
      </c>
      <c r="K21" s="111">
        <v>6.5459610030000004</v>
      </c>
      <c r="L21" s="111">
        <v>23.649025829999999</v>
      </c>
      <c r="M21" s="111">
        <v>6.3622203869999998</v>
      </c>
      <c r="N21" s="111">
        <v>2.81855214</v>
      </c>
      <c r="O21" s="111">
        <v>4.39398102</v>
      </c>
      <c r="P21" s="111">
        <v>15.526876764000001</v>
      </c>
      <c r="Q21" s="111">
        <v>2069.3575895399999</v>
      </c>
      <c r="R21" s="111">
        <v>7.4997242750000002</v>
      </c>
    </row>
    <row r="22" spans="1:18" x14ac:dyDescent="0.25">
      <c r="A22" t="s">
        <v>49</v>
      </c>
      <c r="B22" s="111">
        <v>4.8</v>
      </c>
      <c r="C22" s="111">
        <v>3.5</v>
      </c>
      <c r="D22" s="111">
        <v>1.4841594520000001</v>
      </c>
      <c r="E22" s="111"/>
      <c r="F22" s="111">
        <v>1.4841594520000001</v>
      </c>
      <c r="G22" s="111">
        <v>0.42280000000000001</v>
      </c>
      <c r="H22" s="111">
        <v>0.43059999999999998</v>
      </c>
      <c r="I22" s="111">
        <v>0.42280000000000001</v>
      </c>
      <c r="J22" s="111">
        <v>8.5227272729999992</v>
      </c>
      <c r="K22" s="111">
        <v>6.3105891129999998</v>
      </c>
      <c r="L22" s="111">
        <v>23.08289873</v>
      </c>
      <c r="M22" s="111">
        <v>7.0465360710000002</v>
      </c>
      <c r="N22" s="111">
        <v>3.2277977999999998</v>
      </c>
      <c r="O22" s="111">
        <v>4.9320249599999997</v>
      </c>
      <c r="P22" s="111">
        <v>17.480647265999998</v>
      </c>
      <c r="Q22" s="111">
        <v>797.48716308999997</v>
      </c>
      <c r="R22" s="111">
        <v>2.1824029409999999</v>
      </c>
    </row>
    <row r="23" spans="1:18" x14ac:dyDescent="0.25">
      <c r="A23" t="s">
        <v>50</v>
      </c>
      <c r="B23" s="111">
        <v>12.4</v>
      </c>
      <c r="C23" s="111">
        <v>6.2</v>
      </c>
      <c r="D23" s="111">
        <v>2.7247191009999998</v>
      </c>
      <c r="E23" s="111"/>
      <c r="F23" s="111">
        <v>2.7247191009999998</v>
      </c>
      <c r="G23" s="111">
        <v>0.46479999999999999</v>
      </c>
      <c r="H23" s="111">
        <v>0.45</v>
      </c>
      <c r="I23" s="111">
        <v>0.46479999999999999</v>
      </c>
      <c r="J23" s="111">
        <v>9.7548647969999998</v>
      </c>
      <c r="K23" s="111">
        <v>7.8010603380000001</v>
      </c>
      <c r="L23" s="111">
        <v>26.43698608</v>
      </c>
      <c r="M23" s="111">
        <v>7.6000739599999996</v>
      </c>
      <c r="N23" s="111">
        <v>3.0601942200000001</v>
      </c>
      <c r="O23" s="111">
        <v>4.76423592</v>
      </c>
      <c r="P23" s="111">
        <v>26.293456413000001</v>
      </c>
      <c r="Q23" s="111">
        <v>3003.0418743119999</v>
      </c>
      <c r="R23" s="111">
        <v>8.8958990539999991</v>
      </c>
    </row>
    <row r="24" spans="1:18" x14ac:dyDescent="0.25">
      <c r="A24" t="s">
        <v>51</v>
      </c>
      <c r="B24" s="111">
        <v>9</v>
      </c>
      <c r="C24" s="111">
        <v>4.3</v>
      </c>
      <c r="D24" s="111">
        <v>2.9065577710000001</v>
      </c>
      <c r="E24" s="111"/>
      <c r="F24" s="111">
        <v>2.9065577710000001</v>
      </c>
      <c r="G24" s="111">
        <v>0.40039999999999998</v>
      </c>
      <c r="H24" s="111">
        <v>0.41949999999999998</v>
      </c>
      <c r="I24" s="111">
        <v>0.40039999999999998</v>
      </c>
      <c r="J24" s="111">
        <v>10.412199190000001</v>
      </c>
      <c r="K24" s="111">
        <v>8.0076263109999992</v>
      </c>
      <c r="L24" s="111">
        <v>23.65408043</v>
      </c>
      <c r="M24" s="111">
        <v>7.1040876109999997</v>
      </c>
      <c r="N24" s="111">
        <v>3.5089688699999999</v>
      </c>
      <c r="O24" s="111">
        <v>4.6169474199999998</v>
      </c>
      <c r="P24" s="111">
        <v>26.365373213000002</v>
      </c>
      <c r="Q24" s="111">
        <v>344.50702684999999</v>
      </c>
      <c r="R24" s="111">
        <v>5.6716417909999999</v>
      </c>
    </row>
    <row r="25" spans="1:18" x14ac:dyDescent="0.25">
      <c r="A25" t="s">
        <v>52</v>
      </c>
      <c r="B25" s="111">
        <v>15.6</v>
      </c>
      <c r="C25" s="111">
        <v>4.2</v>
      </c>
      <c r="D25" s="111">
        <v>6.3385533179999998</v>
      </c>
      <c r="E25" s="111"/>
      <c r="F25" s="111">
        <v>6.3385533179999998</v>
      </c>
      <c r="G25" s="111"/>
      <c r="H25" s="111">
        <v>0.44180000000000003</v>
      </c>
      <c r="I25" s="111">
        <v>0.44180000000000003</v>
      </c>
      <c r="J25" s="111">
        <v>10.350981558999999</v>
      </c>
      <c r="K25" s="111">
        <v>8.1402257870000003</v>
      </c>
      <c r="L25" s="111">
        <v>23.465103939999999</v>
      </c>
      <c r="M25" s="111">
        <v>8.5059012500000009</v>
      </c>
      <c r="N25" s="111">
        <v>3.7834538700000002</v>
      </c>
      <c r="O25" s="111">
        <v>5.4106619199999999</v>
      </c>
      <c r="P25" s="111">
        <v>41.924759405000003</v>
      </c>
      <c r="Q25" s="111">
        <v>1325.588322907</v>
      </c>
      <c r="R25" s="111">
        <v>11.373578303</v>
      </c>
    </row>
    <row r="26" spans="1:18" x14ac:dyDescent="0.25">
      <c r="A26" t="s">
        <v>53</v>
      </c>
      <c r="B26" s="111">
        <v>16</v>
      </c>
      <c r="C26" s="111">
        <v>4</v>
      </c>
      <c r="D26" s="111">
        <v>2.7070016790000002</v>
      </c>
      <c r="E26" s="111">
        <v>2.7070016790000002</v>
      </c>
      <c r="F26" s="111">
        <v>3.1765689340000001</v>
      </c>
      <c r="G26" s="111">
        <v>0.45879999999999999</v>
      </c>
      <c r="H26" s="111">
        <v>0.4662</v>
      </c>
      <c r="I26" s="111">
        <v>0.45879999999999999</v>
      </c>
      <c r="J26" s="111">
        <v>10.725342068</v>
      </c>
      <c r="K26" s="111">
        <v>9.1046559580000004</v>
      </c>
      <c r="L26" s="111">
        <v>28.12593846</v>
      </c>
      <c r="M26" s="111">
        <v>9.9529767969999998</v>
      </c>
      <c r="N26" s="111">
        <v>4.0861212499999997</v>
      </c>
      <c r="O26" s="111">
        <v>5.5807549700000001</v>
      </c>
      <c r="P26" s="111">
        <v>40.747644823000002</v>
      </c>
      <c r="Q26" s="111">
        <v>749.42442324900003</v>
      </c>
      <c r="R26" s="111">
        <v>6.9095585079999999</v>
      </c>
    </row>
    <row r="27" spans="1:18" x14ac:dyDescent="0.25">
      <c r="A27" t="s">
        <v>54</v>
      </c>
      <c r="B27" s="111">
        <v>8.1999999999999993</v>
      </c>
      <c r="C27" s="111">
        <v>4.9000000000000004</v>
      </c>
      <c r="D27" s="111">
        <v>5.0882232250000001</v>
      </c>
      <c r="E27" s="111"/>
      <c r="F27" s="111">
        <v>5.0882232250000001</v>
      </c>
      <c r="G27" s="111"/>
      <c r="H27" s="111">
        <v>0.41010000000000002</v>
      </c>
      <c r="I27" s="111">
        <v>0.41010000000000002</v>
      </c>
      <c r="J27" s="111">
        <v>7.7106518279999996</v>
      </c>
      <c r="K27" s="111">
        <v>6.8787276339999996</v>
      </c>
      <c r="L27" s="111">
        <v>23.649025829999999</v>
      </c>
      <c r="M27" s="111">
        <v>6.3622203869999998</v>
      </c>
      <c r="N27" s="111">
        <v>2.81855214</v>
      </c>
      <c r="O27" s="111">
        <v>4.39398102</v>
      </c>
      <c r="P27" s="111">
        <v>15.302491102999999</v>
      </c>
      <c r="Q27" s="111">
        <v>450.89198196400002</v>
      </c>
      <c r="R27" s="111">
        <v>7.947146687</v>
      </c>
    </row>
    <row r="28" spans="1:18" x14ac:dyDescent="0.25">
      <c r="A28" t="s">
        <v>55</v>
      </c>
      <c r="B28" s="111">
        <v>19</v>
      </c>
      <c r="C28" s="111">
        <v>6.7</v>
      </c>
      <c r="D28" s="111">
        <v>10.391276459</v>
      </c>
      <c r="E28" s="111"/>
      <c r="F28" s="111">
        <v>10.391276459</v>
      </c>
      <c r="G28" s="111"/>
      <c r="H28" s="111">
        <v>0.44190000000000002</v>
      </c>
      <c r="I28" s="111">
        <v>0.44190000000000002</v>
      </c>
      <c r="J28" s="111">
        <v>10.223642173</v>
      </c>
      <c r="K28" s="111">
        <v>9.8456625859999995</v>
      </c>
      <c r="L28" s="111">
        <v>23.465103939999999</v>
      </c>
      <c r="M28" s="111">
        <v>8.5059012500000009</v>
      </c>
      <c r="N28" s="111">
        <v>3.7834538700000002</v>
      </c>
      <c r="O28" s="111">
        <v>5.4106619199999999</v>
      </c>
      <c r="P28" s="111">
        <v>27.092355726000001</v>
      </c>
      <c r="Q28" s="111">
        <v>230.58077532799999</v>
      </c>
      <c r="R28" s="111">
        <v>6.0030713389999999</v>
      </c>
    </row>
    <row r="29" spans="1:18" x14ac:dyDescent="0.25">
      <c r="A29" t="s">
        <v>56</v>
      </c>
      <c r="B29" s="111">
        <v>6.4</v>
      </c>
      <c r="C29" s="111">
        <v>4.8</v>
      </c>
      <c r="D29" s="111">
        <v>16.360259980999999</v>
      </c>
      <c r="E29" s="111"/>
      <c r="F29" s="111">
        <v>16.360259980999999</v>
      </c>
      <c r="G29" s="111">
        <v>0.47860000000000003</v>
      </c>
      <c r="H29" s="111">
        <v>0.46010000000000001</v>
      </c>
      <c r="I29" s="111">
        <v>0.47860000000000003</v>
      </c>
      <c r="J29" s="111">
        <v>7.7833808380000002</v>
      </c>
      <c r="K29" s="111">
        <v>6.1595791320000002</v>
      </c>
      <c r="L29" s="111">
        <v>26.96670606</v>
      </c>
      <c r="M29" s="111">
        <v>6.7038019230000003</v>
      </c>
      <c r="N29" s="111">
        <v>3.7671541899999998</v>
      </c>
      <c r="O29" s="111">
        <v>5.0229601500000003</v>
      </c>
      <c r="P29" s="111">
        <v>7.319538273</v>
      </c>
      <c r="Q29" s="111">
        <v>394.30746918099999</v>
      </c>
      <c r="R29" s="111">
        <v>4.7551954910000003</v>
      </c>
    </row>
    <row r="30" spans="1:18" x14ac:dyDescent="0.25">
      <c r="A30" t="s">
        <v>57</v>
      </c>
      <c r="B30" s="111">
        <v>9.8000000000000007</v>
      </c>
      <c r="C30" s="111">
        <v>4.3</v>
      </c>
      <c r="D30" s="111">
        <v>1.910768072</v>
      </c>
      <c r="E30" s="111"/>
      <c r="F30" s="111">
        <v>1.910768072</v>
      </c>
      <c r="G30" s="111">
        <v>0.42820000000000003</v>
      </c>
      <c r="H30" s="111">
        <v>0.44019999999999998</v>
      </c>
      <c r="I30" s="111">
        <v>0.42820000000000003</v>
      </c>
      <c r="J30" s="111">
        <v>10.065258267999999</v>
      </c>
      <c r="K30" s="111">
        <v>7.3893805309999996</v>
      </c>
      <c r="L30" s="111">
        <v>23.884099290000002</v>
      </c>
      <c r="M30" s="111">
        <v>8.0623041129999997</v>
      </c>
      <c r="N30" s="111">
        <v>3.5478331399999998</v>
      </c>
      <c r="O30" s="111">
        <v>5.0709196800000003</v>
      </c>
      <c r="P30" s="111">
        <v>24.774241763999999</v>
      </c>
      <c r="Q30" s="111">
        <v>1657.7351157180001</v>
      </c>
      <c r="R30" s="111">
        <v>12.657117802</v>
      </c>
    </row>
    <row r="31" spans="1:18" x14ac:dyDescent="0.25">
      <c r="A31" t="s">
        <v>58</v>
      </c>
      <c r="B31" s="111">
        <v>18.2</v>
      </c>
      <c r="C31" s="111">
        <v>6.1</v>
      </c>
      <c r="D31" s="111">
        <v>2.7735753910000001</v>
      </c>
      <c r="E31" s="111"/>
      <c r="F31" s="111">
        <v>2.7735753910000001</v>
      </c>
      <c r="G31" s="111"/>
      <c r="H31" s="111">
        <v>0.43840000000000001</v>
      </c>
      <c r="I31" s="111">
        <v>0.43840000000000001</v>
      </c>
      <c r="J31" s="111">
        <v>11.359649123000001</v>
      </c>
      <c r="K31" s="111">
        <v>8.8996054359999999</v>
      </c>
      <c r="L31" s="111">
        <v>28.059613850000002</v>
      </c>
      <c r="M31" s="111">
        <v>8.6550458060000004</v>
      </c>
      <c r="N31" s="111">
        <v>4.1635280899999998</v>
      </c>
      <c r="O31" s="111">
        <v>5.7965440099999999</v>
      </c>
      <c r="P31" s="111">
        <v>39.628812656999997</v>
      </c>
      <c r="Q31" s="111">
        <v>412.27668346299998</v>
      </c>
      <c r="R31" s="111">
        <v>12.5509193</v>
      </c>
    </row>
    <row r="32" spans="1:18" x14ac:dyDescent="0.25">
      <c r="A32" t="s">
        <v>59</v>
      </c>
      <c r="B32" s="111">
        <v>16.2</v>
      </c>
      <c r="C32" s="111">
        <v>4.4000000000000004</v>
      </c>
      <c r="D32" s="111">
        <v>2.6924606419999999</v>
      </c>
      <c r="E32" s="111">
        <v>2.6924606419999999</v>
      </c>
      <c r="F32" s="111">
        <v>2.957928044</v>
      </c>
      <c r="G32" s="111">
        <v>0.4919</v>
      </c>
      <c r="H32" s="111">
        <v>0.50470000000000004</v>
      </c>
      <c r="I32" s="111">
        <v>0.4919</v>
      </c>
      <c r="J32" s="111">
        <v>10.780908272</v>
      </c>
      <c r="K32" s="111">
        <v>9.4210894110000005</v>
      </c>
      <c r="L32" s="111">
        <v>25.469110610000001</v>
      </c>
      <c r="M32" s="111">
        <v>9.8138185950000008</v>
      </c>
      <c r="N32" s="111">
        <v>3.6947961999999999</v>
      </c>
      <c r="O32" s="111">
        <v>4.7634106899999997</v>
      </c>
      <c r="P32" s="111">
        <v>42.536327260999997</v>
      </c>
      <c r="Q32" s="111">
        <v>780.70987161899995</v>
      </c>
      <c r="R32" s="111">
        <v>12.097160816000001</v>
      </c>
    </row>
    <row r="33" spans="1:18" x14ac:dyDescent="0.25">
      <c r="A33" t="s">
        <v>60</v>
      </c>
      <c r="B33" s="111">
        <v>9.6999999999999993</v>
      </c>
      <c r="C33" s="111">
        <v>3.6</v>
      </c>
      <c r="D33" s="111">
        <v>0.84646132100000004</v>
      </c>
      <c r="E33" s="111"/>
      <c r="F33" s="111">
        <v>0.84646132100000004</v>
      </c>
      <c r="G33" s="111">
        <v>0.47039999999999998</v>
      </c>
      <c r="H33" s="111">
        <v>0.434</v>
      </c>
      <c r="I33" s="111">
        <v>0.47039999999999998</v>
      </c>
      <c r="J33" s="111">
        <v>9.6843461459999993</v>
      </c>
      <c r="K33" s="111">
        <v>7.7071704590000003</v>
      </c>
      <c r="L33" s="111">
        <v>23.649025829999999</v>
      </c>
      <c r="M33" s="111">
        <v>6.3622203869999998</v>
      </c>
      <c r="N33" s="111">
        <v>2.81855214</v>
      </c>
      <c r="O33" s="111">
        <v>4.39398102</v>
      </c>
      <c r="P33" s="111">
        <v>22.671999135</v>
      </c>
      <c r="Q33" s="111">
        <v>668.99360093099995</v>
      </c>
      <c r="R33" s="111">
        <v>7.8511195110000003</v>
      </c>
    </row>
    <row r="34" spans="1:18" x14ac:dyDescent="0.25">
      <c r="A34" t="s">
        <v>61</v>
      </c>
      <c r="B34" s="111">
        <v>15.8</v>
      </c>
      <c r="C34" s="111">
        <v>5</v>
      </c>
      <c r="D34" s="111">
        <v>0.41425020699999998</v>
      </c>
      <c r="E34" s="111"/>
      <c r="F34" s="111">
        <v>0.41425020699999998</v>
      </c>
      <c r="G34" s="111"/>
      <c r="H34" s="111">
        <v>0.39019999999999999</v>
      </c>
      <c r="I34" s="111">
        <v>0.39019999999999999</v>
      </c>
      <c r="J34" s="111">
        <v>10.18469657</v>
      </c>
      <c r="K34" s="111">
        <v>7.7531645569999998</v>
      </c>
      <c r="L34" s="111">
        <v>25.11871404</v>
      </c>
      <c r="M34" s="111">
        <v>6.5889176850000002</v>
      </c>
      <c r="N34" s="111">
        <v>3.2443274199999999</v>
      </c>
      <c r="O34" s="111">
        <v>4.8701190099999998</v>
      </c>
      <c r="P34" s="111">
        <v>20.786463448999999</v>
      </c>
      <c r="Q34" s="111">
        <v>246.23803009599999</v>
      </c>
      <c r="R34" s="111">
        <v>24.160524161000001</v>
      </c>
    </row>
    <row r="35" spans="1:18" x14ac:dyDescent="0.25">
      <c r="A35" t="s">
        <v>62</v>
      </c>
      <c r="B35" s="111">
        <v>12.8</v>
      </c>
      <c r="C35" s="111">
        <v>6</v>
      </c>
      <c r="D35" s="111">
        <v>7.0153061220000001</v>
      </c>
      <c r="E35" s="111"/>
      <c r="F35" s="111">
        <v>7.0153061220000001</v>
      </c>
      <c r="G35" s="111"/>
      <c r="H35" s="111">
        <v>0.3987</v>
      </c>
      <c r="I35" s="111">
        <v>0.3987</v>
      </c>
      <c r="J35" s="111">
        <v>7.623888183</v>
      </c>
      <c r="K35" s="111">
        <v>5.7251908399999998</v>
      </c>
      <c r="L35" s="111">
        <v>23.21865069</v>
      </c>
      <c r="M35" s="111">
        <v>6.2961193990000002</v>
      </c>
      <c r="N35" s="111">
        <v>3.5271605400000001</v>
      </c>
      <c r="O35" s="111">
        <v>4.9751849200000002</v>
      </c>
      <c r="P35" s="111">
        <v>11.604751768</v>
      </c>
      <c r="Q35" s="111">
        <v>340.66274388400001</v>
      </c>
      <c r="R35" s="111">
        <v>18.343014368999999</v>
      </c>
    </row>
    <row r="36" spans="1:18" x14ac:dyDescent="0.25">
      <c r="A36" t="s">
        <v>63</v>
      </c>
      <c r="B36" s="111">
        <v>8.1999999999999993</v>
      </c>
      <c r="C36" s="111">
        <v>5.2</v>
      </c>
      <c r="D36" s="111">
        <v>4.2988019729999998</v>
      </c>
      <c r="E36" s="111"/>
      <c r="F36" s="111">
        <v>4.2988019729999998</v>
      </c>
      <c r="G36" s="111"/>
      <c r="H36" s="111">
        <v>0.376</v>
      </c>
      <c r="I36" s="111">
        <v>0.376</v>
      </c>
      <c r="J36" s="111">
        <v>9.0968586390000006</v>
      </c>
      <c r="K36" s="111">
        <v>6.3481675390000003</v>
      </c>
      <c r="L36" s="111">
        <v>23.649025829999999</v>
      </c>
      <c r="M36" s="111">
        <v>6.3622203869999998</v>
      </c>
      <c r="N36" s="111">
        <v>2.81855214</v>
      </c>
      <c r="O36" s="111">
        <v>4.39398102</v>
      </c>
      <c r="P36" s="111">
        <v>16.826105040000002</v>
      </c>
      <c r="Q36" s="111">
        <v>639.72538617600003</v>
      </c>
      <c r="R36" s="111">
        <v>8.5791691750000005</v>
      </c>
    </row>
    <row r="37" spans="1:18" x14ac:dyDescent="0.25">
      <c r="A37" t="s">
        <v>64</v>
      </c>
      <c r="B37" s="111">
        <v>16.8</v>
      </c>
      <c r="C37" s="111">
        <v>6</v>
      </c>
      <c r="D37" s="111">
        <v>9.8726114650000003</v>
      </c>
      <c r="E37" s="111"/>
      <c r="F37" s="111">
        <v>9.8726114650000003</v>
      </c>
      <c r="G37" s="111"/>
      <c r="H37" s="111">
        <v>0.44690000000000002</v>
      </c>
      <c r="I37" s="111">
        <v>0.44690000000000002</v>
      </c>
      <c r="J37" s="111">
        <v>9.9744245520000003</v>
      </c>
      <c r="K37" s="111">
        <v>8.1209031320000005</v>
      </c>
      <c r="L37" s="111">
        <v>23.465103939999999</v>
      </c>
      <c r="M37" s="111">
        <v>8.5059012500000009</v>
      </c>
      <c r="N37" s="111">
        <v>3.7834538700000002</v>
      </c>
      <c r="O37" s="111">
        <v>5.4106619199999999</v>
      </c>
      <c r="P37" s="111">
        <v>19.293510151</v>
      </c>
      <c r="Q37" s="111">
        <v>793.26690529200005</v>
      </c>
      <c r="R37" s="111">
        <v>22.820979959999999</v>
      </c>
    </row>
    <row r="38" spans="1:18" x14ac:dyDescent="0.25">
      <c r="A38" t="s">
        <v>65</v>
      </c>
      <c r="B38" s="111">
        <v>14.5</v>
      </c>
      <c r="C38" s="111">
        <v>5.4</v>
      </c>
      <c r="D38" s="111">
        <v>2.733333333</v>
      </c>
      <c r="E38" s="111"/>
      <c r="F38" s="111">
        <v>2.733333333</v>
      </c>
      <c r="G38" s="111"/>
      <c r="H38" s="111">
        <v>0.41499999999999998</v>
      </c>
      <c r="I38" s="111">
        <v>0.41499999999999998</v>
      </c>
      <c r="J38" s="111">
        <v>10.249839846</v>
      </c>
      <c r="K38" s="111">
        <v>7.1794871789999997</v>
      </c>
      <c r="L38" s="111">
        <v>28.059613850000002</v>
      </c>
      <c r="M38" s="111">
        <v>8.6550458060000004</v>
      </c>
      <c r="N38" s="111">
        <v>4.1635280899999998</v>
      </c>
      <c r="O38" s="111">
        <v>5.7965440099999999</v>
      </c>
      <c r="P38" s="111">
        <v>23.364822961000002</v>
      </c>
      <c r="Q38" s="111">
        <v>1123.417721519</v>
      </c>
      <c r="R38" s="111">
        <v>6.9538926679999999</v>
      </c>
    </row>
    <row r="39" spans="1:18" x14ac:dyDescent="0.25">
      <c r="A39" t="s">
        <v>66</v>
      </c>
      <c r="B39" s="111">
        <v>9</v>
      </c>
      <c r="C39" s="111">
        <v>3.6</v>
      </c>
      <c r="D39" s="111">
        <v>48.830409357000001</v>
      </c>
      <c r="E39" s="111"/>
      <c r="F39" s="111">
        <v>48.830409357000001</v>
      </c>
      <c r="G39" s="111"/>
      <c r="H39" s="111">
        <v>0.41260000000000002</v>
      </c>
      <c r="I39" s="111">
        <v>0.41260000000000002</v>
      </c>
      <c r="J39" s="111">
        <v>6.4647493000000003</v>
      </c>
      <c r="K39" s="111">
        <v>4.5235069890000004</v>
      </c>
      <c r="L39" s="111">
        <v>24.14420664</v>
      </c>
      <c r="M39" s="111">
        <v>6.9545845240000004</v>
      </c>
      <c r="N39" s="111">
        <v>3.88367269</v>
      </c>
      <c r="O39" s="111">
        <v>4.9753225900000002</v>
      </c>
      <c r="P39" s="111">
        <v>7.0223438209999998</v>
      </c>
      <c r="Q39" s="111">
        <v>0</v>
      </c>
      <c r="R39" s="111">
        <v>4.7860165080000003</v>
      </c>
    </row>
    <row r="40" spans="1:18" x14ac:dyDescent="0.25">
      <c r="A40" t="s">
        <v>67</v>
      </c>
      <c r="B40" s="111">
        <v>14.8</v>
      </c>
      <c r="C40" s="111">
        <v>6.5</v>
      </c>
      <c r="D40" s="111">
        <v>6.5217391300000003</v>
      </c>
      <c r="E40" s="111"/>
      <c r="F40" s="111">
        <v>6.5217391300000003</v>
      </c>
      <c r="G40" s="111"/>
      <c r="H40" s="111">
        <v>0.40810000000000002</v>
      </c>
      <c r="I40" s="111">
        <v>0.40810000000000002</v>
      </c>
      <c r="J40" s="111">
        <v>9.4818376069999992</v>
      </c>
      <c r="K40" s="111">
        <v>6.6488651540000001</v>
      </c>
      <c r="L40" s="111">
        <v>23.08289873</v>
      </c>
      <c r="M40" s="111">
        <v>7.0465360710000002</v>
      </c>
      <c r="N40" s="111">
        <v>3.2277977999999998</v>
      </c>
      <c r="O40" s="111">
        <v>4.9320249599999997</v>
      </c>
      <c r="P40" s="111">
        <v>30.194278615999998</v>
      </c>
      <c r="Q40" s="111">
        <v>283.22594349600001</v>
      </c>
      <c r="R40" s="111">
        <v>6.1593211060000002</v>
      </c>
    </row>
    <row r="41" spans="1:18" x14ac:dyDescent="0.25">
      <c r="A41" t="s">
        <v>68</v>
      </c>
      <c r="B41" s="111">
        <v>17.899999999999999</v>
      </c>
      <c r="C41" s="111">
        <v>7.1</v>
      </c>
      <c r="D41" s="111">
        <v>2.9143897999999999</v>
      </c>
      <c r="E41" s="111"/>
      <c r="F41" s="111">
        <v>2.9143897999999999</v>
      </c>
      <c r="G41" s="111"/>
      <c r="H41" s="111">
        <v>0.42909999999999998</v>
      </c>
      <c r="I41" s="111">
        <v>0.42909999999999998</v>
      </c>
      <c r="J41" s="111">
        <v>10.736342043000001</v>
      </c>
      <c r="K41" s="111">
        <v>8.6894586890000003</v>
      </c>
      <c r="L41" s="111">
        <v>23.465103939999999</v>
      </c>
      <c r="M41" s="111">
        <v>8.5059012500000009</v>
      </c>
      <c r="N41" s="111">
        <v>3.7834538700000002</v>
      </c>
      <c r="O41" s="111">
        <v>5.4106619199999999</v>
      </c>
      <c r="P41" s="111">
        <v>20.245321985</v>
      </c>
      <c r="Q41" s="111">
        <v>739.10788381700002</v>
      </c>
      <c r="R41" s="111">
        <v>9.3647177930000005</v>
      </c>
    </row>
    <row r="42" spans="1:18" x14ac:dyDescent="0.25">
      <c r="A42" t="s">
        <v>69</v>
      </c>
      <c r="B42" s="111">
        <v>17.600000000000001</v>
      </c>
      <c r="C42" s="111">
        <v>7.3</v>
      </c>
      <c r="D42" s="111">
        <v>2.4508320729999999</v>
      </c>
      <c r="E42" s="111"/>
      <c r="F42" s="111">
        <v>2.4508320729999999</v>
      </c>
      <c r="G42" s="111">
        <v>0.44769999999999999</v>
      </c>
      <c r="H42" s="111">
        <v>0.44929999999999998</v>
      </c>
      <c r="I42" s="111">
        <v>0.44769999999999999</v>
      </c>
      <c r="J42" s="111">
        <v>9.036144578</v>
      </c>
      <c r="K42" s="111">
        <v>8.7798970629999999</v>
      </c>
      <c r="L42" s="111">
        <v>23.21865069</v>
      </c>
      <c r="M42" s="111">
        <v>6.2961193990000002</v>
      </c>
      <c r="N42" s="111">
        <v>3.5271605400000001</v>
      </c>
      <c r="O42" s="111">
        <v>4.9751849200000002</v>
      </c>
      <c r="P42" s="111">
        <v>24.355128973999999</v>
      </c>
      <c r="Q42" s="111">
        <v>795.22862823100002</v>
      </c>
      <c r="R42" s="111">
        <v>6.8088969590000001</v>
      </c>
    </row>
    <row r="43" spans="1:18" x14ac:dyDescent="0.25">
      <c r="A43" t="s">
        <v>70</v>
      </c>
      <c r="B43" s="111">
        <v>10.7</v>
      </c>
      <c r="C43" s="111">
        <v>4.5</v>
      </c>
      <c r="D43" s="111">
        <v>9.3306792729999994</v>
      </c>
      <c r="E43" s="111"/>
      <c r="F43" s="111">
        <v>9.3306792729999994</v>
      </c>
      <c r="G43" s="111"/>
      <c r="H43" s="111">
        <v>0.40620000000000001</v>
      </c>
      <c r="I43" s="111">
        <v>0.40620000000000001</v>
      </c>
      <c r="J43" s="111">
        <v>9.3125171190000007</v>
      </c>
      <c r="K43" s="111">
        <v>7.4479737129999997</v>
      </c>
      <c r="L43" s="111">
        <v>23.65408043</v>
      </c>
      <c r="M43" s="111">
        <v>7.1040876109999997</v>
      </c>
      <c r="N43" s="111">
        <v>3.5089688699999999</v>
      </c>
      <c r="O43" s="111">
        <v>4.6169474199999998</v>
      </c>
      <c r="P43" s="111">
        <v>21.351963003000002</v>
      </c>
      <c r="Q43" s="111">
        <v>626.34989200899997</v>
      </c>
      <c r="R43" s="111">
        <v>9.5629383010000009</v>
      </c>
    </row>
    <row r="44" spans="1:18" x14ac:dyDescent="0.25">
      <c r="A44" t="s">
        <v>71</v>
      </c>
      <c r="B44" s="111">
        <v>8.6999999999999993</v>
      </c>
      <c r="C44" s="111">
        <v>5.2</v>
      </c>
      <c r="D44" s="111">
        <v>1.7638457320000001</v>
      </c>
      <c r="E44" s="111"/>
      <c r="F44" s="111">
        <v>1.7638457320000001</v>
      </c>
      <c r="G44" s="111">
        <v>0.42270000000000002</v>
      </c>
      <c r="H44" s="111">
        <v>0.41880000000000001</v>
      </c>
      <c r="I44" s="111">
        <v>0.42270000000000002</v>
      </c>
      <c r="J44" s="111">
        <v>9.4264117390000006</v>
      </c>
      <c r="K44" s="111">
        <v>7.2355555560000004</v>
      </c>
      <c r="L44" s="111">
        <v>26.96670606</v>
      </c>
      <c r="M44" s="111">
        <v>6.7038019230000003</v>
      </c>
      <c r="N44" s="111">
        <v>3.7671541899999998</v>
      </c>
      <c r="O44" s="111">
        <v>5.0229601500000003</v>
      </c>
      <c r="P44" s="111">
        <v>20.382928888999999</v>
      </c>
      <c r="Q44" s="111">
        <v>1625.405277736</v>
      </c>
      <c r="R44" s="111">
        <v>4.5773255930000003</v>
      </c>
    </row>
    <row r="45" spans="1:18" x14ac:dyDescent="0.25">
      <c r="A45" t="s">
        <v>72</v>
      </c>
      <c r="B45" s="111">
        <v>19.5</v>
      </c>
      <c r="C45" s="111">
        <v>5.8</v>
      </c>
      <c r="D45" s="111">
        <v>4.0682414700000002</v>
      </c>
      <c r="E45" s="111"/>
      <c r="F45" s="111">
        <v>4.0682414700000002</v>
      </c>
      <c r="G45" s="111"/>
      <c r="H45" s="111">
        <v>0.43480000000000002</v>
      </c>
      <c r="I45" s="111">
        <v>0.43480000000000002</v>
      </c>
      <c r="J45" s="111">
        <v>12.477611939999999</v>
      </c>
      <c r="K45" s="111">
        <v>8.4528076460000001</v>
      </c>
      <c r="L45" s="111">
        <v>23.465103939999999</v>
      </c>
      <c r="M45" s="111">
        <v>8.5059012500000009</v>
      </c>
      <c r="N45" s="111">
        <v>3.7834538700000002</v>
      </c>
      <c r="O45" s="111">
        <v>5.4106619199999999</v>
      </c>
      <c r="P45" s="111">
        <v>18.659271432000001</v>
      </c>
      <c r="Q45" s="111">
        <v>387.13519952399997</v>
      </c>
      <c r="R45" s="111">
        <v>13.920780711999999</v>
      </c>
    </row>
    <row r="46" spans="1:18" x14ac:dyDescent="0.25">
      <c r="A46" t="s">
        <v>73</v>
      </c>
      <c r="B46" s="111">
        <v>8.9</v>
      </c>
      <c r="C46" s="111">
        <v>4.2</v>
      </c>
      <c r="D46" s="111">
        <v>3.1149413350000001</v>
      </c>
      <c r="E46" s="111"/>
      <c r="F46" s="111">
        <v>3.1149413350000001</v>
      </c>
      <c r="G46" s="111">
        <v>0.43149999999999999</v>
      </c>
      <c r="H46" s="111">
        <v>0.42880000000000001</v>
      </c>
      <c r="I46" s="111">
        <v>0.43149999999999999</v>
      </c>
      <c r="J46" s="111">
        <v>9.793498262</v>
      </c>
      <c r="K46" s="111">
        <v>7.466503017</v>
      </c>
      <c r="L46" s="111">
        <v>23.65408043</v>
      </c>
      <c r="M46" s="111">
        <v>7.1040876109999997</v>
      </c>
      <c r="N46" s="111">
        <v>3.5089688699999999</v>
      </c>
      <c r="O46" s="111">
        <v>4.6169474199999998</v>
      </c>
      <c r="P46" s="111">
        <v>18.703550784000001</v>
      </c>
      <c r="Q46" s="111">
        <v>123.633846002</v>
      </c>
      <c r="R46" s="111">
        <v>11.160714285999999</v>
      </c>
    </row>
    <row r="47" spans="1:18" x14ac:dyDescent="0.25">
      <c r="A47" t="s">
        <v>74</v>
      </c>
      <c r="B47" s="111">
        <v>11.1</v>
      </c>
      <c r="C47" s="111">
        <v>4.0999999999999996</v>
      </c>
      <c r="D47" s="111">
        <v>8.9980353629999996</v>
      </c>
      <c r="E47" s="111"/>
      <c r="F47" s="111">
        <v>8.9980353629999996</v>
      </c>
      <c r="G47" s="111"/>
      <c r="H47" s="111">
        <v>0.42149999999999999</v>
      </c>
      <c r="I47" s="111">
        <v>0.42149999999999999</v>
      </c>
      <c r="J47" s="111">
        <v>10</v>
      </c>
      <c r="K47" s="111">
        <v>7.7063550039999997</v>
      </c>
      <c r="L47" s="111">
        <v>25.11871404</v>
      </c>
      <c r="M47" s="111">
        <v>6.5889176850000002</v>
      </c>
      <c r="N47" s="111">
        <v>3.2443274199999999</v>
      </c>
      <c r="O47" s="111">
        <v>4.8701190099999998</v>
      </c>
      <c r="P47" s="111">
        <v>20.997863048999999</v>
      </c>
      <c r="Q47" s="111">
        <v>1267.7246689829999</v>
      </c>
      <c r="R47" s="111">
        <v>23.170620020000001</v>
      </c>
    </row>
    <row r="48" spans="1:18" x14ac:dyDescent="0.25">
      <c r="A48" t="s">
        <v>75</v>
      </c>
      <c r="B48" s="111">
        <v>13.5</v>
      </c>
      <c r="C48" s="111">
        <v>6.2</v>
      </c>
      <c r="D48" s="111">
        <v>4.9783027969999996</v>
      </c>
      <c r="E48" s="111"/>
      <c r="F48" s="111">
        <v>4.9783027969999996</v>
      </c>
      <c r="G48" s="111">
        <v>0.44619999999999999</v>
      </c>
      <c r="H48" s="111">
        <v>0.44269999999999998</v>
      </c>
      <c r="I48" s="111">
        <v>0.44619999999999999</v>
      </c>
      <c r="J48" s="111">
        <v>9.7462722460000002</v>
      </c>
      <c r="K48" s="111">
        <v>8.0887659369999998</v>
      </c>
      <c r="L48" s="111">
        <v>25.184235090000001</v>
      </c>
      <c r="M48" s="111">
        <v>8.6492646939999993</v>
      </c>
      <c r="N48" s="111">
        <v>2.9251225600000001</v>
      </c>
      <c r="O48" s="111">
        <v>4.6047480900000002</v>
      </c>
      <c r="P48" s="111">
        <v>15.485953422</v>
      </c>
      <c r="Q48" s="111">
        <v>983.91152063000004</v>
      </c>
      <c r="R48" s="111">
        <v>7.9627923049999998</v>
      </c>
    </row>
    <row r="49" spans="1:18" x14ac:dyDescent="0.25">
      <c r="A49" t="s">
        <v>76</v>
      </c>
      <c r="B49" s="111">
        <v>17.899999999999999</v>
      </c>
      <c r="C49" s="111">
        <v>5.9</v>
      </c>
      <c r="D49" s="111">
        <v>5.4164849540000004</v>
      </c>
      <c r="E49" s="111">
        <v>5.4164849540000004</v>
      </c>
      <c r="F49" s="111">
        <v>3.9319637730000001</v>
      </c>
      <c r="G49" s="111">
        <v>0.48089999999999999</v>
      </c>
      <c r="H49" s="111">
        <v>0.48820000000000002</v>
      </c>
      <c r="I49" s="111">
        <v>0.48089999999999999</v>
      </c>
      <c r="J49" s="111">
        <v>10.996465422</v>
      </c>
      <c r="K49" s="111">
        <v>9.6817970790000007</v>
      </c>
      <c r="L49" s="111">
        <v>25.893940130000001</v>
      </c>
      <c r="M49" s="111">
        <v>10.052572108</v>
      </c>
      <c r="N49" s="111">
        <v>3.7198217699999998</v>
      </c>
      <c r="O49" s="111">
        <v>5.1540432999999997</v>
      </c>
      <c r="P49" s="111">
        <v>43.986555959</v>
      </c>
      <c r="Q49" s="111">
        <v>296.03848500300001</v>
      </c>
      <c r="R49" s="111">
        <v>12.019111872</v>
      </c>
    </row>
    <row r="50" spans="1:18" x14ac:dyDescent="0.25">
      <c r="A50" t="s">
        <v>77</v>
      </c>
      <c r="B50" s="111">
        <v>9.6</v>
      </c>
      <c r="C50" s="111">
        <v>3.8</v>
      </c>
      <c r="D50" s="111">
        <v>4.6489104120000002</v>
      </c>
      <c r="E50" s="111"/>
      <c r="F50" s="111">
        <v>4.6489104120000002</v>
      </c>
      <c r="G50" s="111"/>
      <c r="H50" s="111">
        <v>0.42470000000000002</v>
      </c>
      <c r="I50" s="111">
        <v>0.42470000000000002</v>
      </c>
      <c r="J50" s="111">
        <v>9.2914124820000001</v>
      </c>
      <c r="K50" s="111">
        <v>7.6056338029999999</v>
      </c>
      <c r="L50" s="111">
        <v>23.884099290000002</v>
      </c>
      <c r="M50" s="111">
        <v>8.0623041129999997</v>
      </c>
      <c r="N50" s="111">
        <v>3.5478331399999998</v>
      </c>
      <c r="O50" s="111">
        <v>5.0709196800000003</v>
      </c>
      <c r="P50" s="111">
        <v>20.425395955999999</v>
      </c>
      <c r="Q50" s="111">
        <v>944.63971880500003</v>
      </c>
      <c r="R50" s="111">
        <v>6.4942093300000003</v>
      </c>
    </row>
    <row r="51" spans="1:18" x14ac:dyDescent="0.25">
      <c r="A51" t="s">
        <v>78</v>
      </c>
      <c r="B51" s="111">
        <v>18.399999999999999</v>
      </c>
      <c r="C51" s="111">
        <v>6.9</v>
      </c>
      <c r="D51" s="111">
        <v>3.3641100650000002</v>
      </c>
      <c r="E51" s="111"/>
      <c r="F51" s="111">
        <v>3.3641100650000002</v>
      </c>
      <c r="G51" s="111">
        <v>0.47949999999999998</v>
      </c>
      <c r="H51" s="111">
        <v>0.46829999999999999</v>
      </c>
      <c r="I51" s="111">
        <v>0.47949999999999998</v>
      </c>
      <c r="J51" s="111">
        <v>11.94042133</v>
      </c>
      <c r="K51" s="111">
        <v>10.377746688</v>
      </c>
      <c r="L51" s="111">
        <v>25.252861589999998</v>
      </c>
      <c r="M51" s="111">
        <v>8.2387031200000003</v>
      </c>
      <c r="N51" s="111">
        <v>3.6184686799999999</v>
      </c>
      <c r="O51" s="111">
        <v>4.8261015</v>
      </c>
      <c r="P51" s="111">
        <v>29.265120312000001</v>
      </c>
      <c r="Q51" s="111">
        <v>1287.7927532189999</v>
      </c>
      <c r="R51" s="111">
        <v>4.0688575900000004</v>
      </c>
    </row>
    <row r="52" spans="1:18" x14ac:dyDescent="0.25">
      <c r="A52" t="s">
        <v>79</v>
      </c>
      <c r="B52" s="111">
        <v>16.5</v>
      </c>
      <c r="C52" s="111">
        <v>5.0999999999999996</v>
      </c>
      <c r="D52" s="111">
        <v>2.969247084</v>
      </c>
      <c r="E52" s="111"/>
      <c r="F52" s="111">
        <v>2.969247084</v>
      </c>
      <c r="G52" s="111">
        <v>0.46879999999999999</v>
      </c>
      <c r="H52" s="111">
        <v>0.44230000000000003</v>
      </c>
      <c r="I52" s="111">
        <v>0.46879999999999999</v>
      </c>
      <c r="J52" s="111">
        <v>10.782468404999999</v>
      </c>
      <c r="K52" s="111">
        <v>8.7459634019999992</v>
      </c>
      <c r="L52" s="111">
        <v>23.08289873</v>
      </c>
      <c r="M52" s="111">
        <v>7.0465360710000002</v>
      </c>
      <c r="N52" s="111">
        <v>3.2277977999999998</v>
      </c>
      <c r="O52" s="111">
        <v>4.9320249599999997</v>
      </c>
      <c r="P52" s="111">
        <v>40.950594889999998</v>
      </c>
      <c r="Q52" s="111">
        <v>1427.625285157</v>
      </c>
      <c r="R52" s="111">
        <v>19.846443574999999</v>
      </c>
    </row>
    <row r="53" spans="1:18" x14ac:dyDescent="0.25">
      <c r="A53" t="s">
        <v>80</v>
      </c>
      <c r="B53" s="111">
        <v>6</v>
      </c>
      <c r="C53" s="111">
        <v>4.7</v>
      </c>
      <c r="D53" s="111">
        <v>2.112122233</v>
      </c>
      <c r="E53" s="111"/>
      <c r="F53" s="111">
        <v>2.112122233</v>
      </c>
      <c r="G53" s="111">
        <v>0.39090000000000003</v>
      </c>
      <c r="H53" s="111">
        <v>0.40579999999999999</v>
      </c>
      <c r="I53" s="111">
        <v>0.39090000000000003</v>
      </c>
      <c r="J53" s="111">
        <v>9.3517054440000003</v>
      </c>
      <c r="K53" s="111">
        <v>7.0791464380000004</v>
      </c>
      <c r="L53" s="111">
        <v>24.14420664</v>
      </c>
      <c r="M53" s="111">
        <v>6.9545845240000004</v>
      </c>
      <c r="N53" s="111">
        <v>3.88367269</v>
      </c>
      <c r="O53" s="111">
        <v>4.9753225900000002</v>
      </c>
      <c r="P53" s="111">
        <v>9.1808799440000008</v>
      </c>
      <c r="Q53" s="111">
        <v>386.37594132999999</v>
      </c>
      <c r="R53" s="111">
        <v>3.5323720120000002</v>
      </c>
    </row>
    <row r="54" spans="1:18" x14ac:dyDescent="0.25">
      <c r="A54" t="s">
        <v>81</v>
      </c>
      <c r="B54" s="111">
        <v>19.899999999999999</v>
      </c>
      <c r="C54" s="111">
        <v>8.1</v>
      </c>
      <c r="D54" s="111">
        <v>3.4926470589999998</v>
      </c>
      <c r="E54" s="111"/>
      <c r="F54" s="111">
        <v>3.4926470589999998</v>
      </c>
      <c r="G54" s="111"/>
      <c r="H54" s="111">
        <v>0.44929999999999998</v>
      </c>
      <c r="I54" s="111">
        <v>0.44929999999999998</v>
      </c>
      <c r="J54" s="111">
        <v>10.539215686</v>
      </c>
      <c r="K54" s="111">
        <v>9.7959183670000005</v>
      </c>
      <c r="L54" s="111">
        <v>23.465103939999999</v>
      </c>
      <c r="M54" s="111">
        <v>8.5059012500000009</v>
      </c>
      <c r="N54" s="111">
        <v>3.7834538700000002</v>
      </c>
      <c r="O54" s="111">
        <v>5.4106619199999999</v>
      </c>
      <c r="P54" s="111">
        <v>14.43824839</v>
      </c>
      <c r="Q54" s="111">
        <v>100.60362173</v>
      </c>
      <c r="R54" s="111">
        <v>22.256930885999999</v>
      </c>
    </row>
    <row r="55" spans="1:18" x14ac:dyDescent="0.25">
      <c r="A55" t="s">
        <v>82</v>
      </c>
      <c r="B55" s="111">
        <v>6.9</v>
      </c>
      <c r="C55" s="111">
        <v>3.1</v>
      </c>
      <c r="D55" s="111">
        <v>2.403433476</v>
      </c>
      <c r="E55" s="111"/>
      <c r="F55" s="111">
        <v>2.403433476</v>
      </c>
      <c r="G55" s="111"/>
      <c r="H55" s="111">
        <v>0.41020000000000001</v>
      </c>
      <c r="I55" s="111">
        <v>0.41020000000000001</v>
      </c>
      <c r="J55" s="111">
        <v>8.5838343350000006</v>
      </c>
      <c r="K55" s="111">
        <v>5.3828151120000003</v>
      </c>
      <c r="L55" s="111">
        <v>23.649025829999999</v>
      </c>
      <c r="M55" s="111">
        <v>6.3622203869999998</v>
      </c>
      <c r="N55" s="111">
        <v>2.81855214</v>
      </c>
      <c r="O55" s="111">
        <v>4.39398102</v>
      </c>
      <c r="P55" s="111">
        <v>7.8815977180000001</v>
      </c>
      <c r="Q55" s="111">
        <v>57.681215151000004</v>
      </c>
      <c r="R55" s="111">
        <v>7.5424861559999998</v>
      </c>
    </row>
    <row r="56" spans="1:18" x14ac:dyDescent="0.25">
      <c r="A56" t="s">
        <v>83</v>
      </c>
      <c r="B56" s="111">
        <v>9</v>
      </c>
      <c r="C56" s="111">
        <v>4.2</v>
      </c>
      <c r="D56" s="111">
        <v>3.3442876469999998</v>
      </c>
      <c r="E56" s="111"/>
      <c r="F56" s="111">
        <v>3.3442876469999998</v>
      </c>
      <c r="G56" s="111">
        <v>0.39660000000000001</v>
      </c>
      <c r="H56" s="111">
        <v>0.41160000000000002</v>
      </c>
      <c r="I56" s="111">
        <v>0.39660000000000001</v>
      </c>
      <c r="J56" s="111">
        <v>8.7939698489999998</v>
      </c>
      <c r="K56" s="111">
        <v>6.6175238729999997</v>
      </c>
      <c r="L56" s="111">
        <v>25.11871404</v>
      </c>
      <c r="M56" s="111">
        <v>6.5889176850000002</v>
      </c>
      <c r="N56" s="111">
        <v>3.2443274199999999</v>
      </c>
      <c r="O56" s="111">
        <v>4.8701190099999998</v>
      </c>
      <c r="P56" s="111">
        <v>23.694162728999999</v>
      </c>
      <c r="Q56" s="111">
        <v>3032.943324205</v>
      </c>
      <c r="R56" s="111">
        <v>2.950097644</v>
      </c>
    </row>
    <row r="57" spans="1:18" x14ac:dyDescent="0.25">
      <c r="A57" t="s">
        <v>84</v>
      </c>
      <c r="B57" s="111">
        <v>15.2</v>
      </c>
      <c r="C57" s="111">
        <v>8.5</v>
      </c>
      <c r="D57" s="111">
        <v>12.403100775</v>
      </c>
      <c r="E57" s="111"/>
      <c r="F57" s="111">
        <v>12.403100775</v>
      </c>
      <c r="G57" s="111"/>
      <c r="H57" s="111">
        <v>0.43609999999999999</v>
      </c>
      <c r="I57" s="111">
        <v>0.43609999999999999</v>
      </c>
      <c r="J57" s="111">
        <v>8.0344332860000005</v>
      </c>
      <c r="K57" s="111">
        <v>7.0200573070000001</v>
      </c>
      <c r="L57" s="111">
        <v>23.21865069</v>
      </c>
      <c r="M57" s="111">
        <v>6.2961193990000002</v>
      </c>
      <c r="N57" s="111">
        <v>3.5271605400000001</v>
      </c>
      <c r="O57" s="111">
        <v>4.9751849200000002</v>
      </c>
      <c r="P57" s="111">
        <v>5.4328898800000003</v>
      </c>
      <c r="Q57" s="111">
        <v>237.36859952500001</v>
      </c>
      <c r="R57" s="111">
        <v>13.944223107999999</v>
      </c>
    </row>
    <row r="58" spans="1:18" x14ac:dyDescent="0.25">
      <c r="A58" t="s">
        <v>85</v>
      </c>
      <c r="B58" s="111">
        <v>15.9</v>
      </c>
      <c r="C58" s="111">
        <v>4.9000000000000004</v>
      </c>
      <c r="D58" s="111">
        <v>1.9845451350000001</v>
      </c>
      <c r="E58" s="111">
        <v>1.9845451350000001</v>
      </c>
      <c r="F58" s="111">
        <v>3.1636813749999999</v>
      </c>
      <c r="G58" s="111">
        <v>0.46739999999999998</v>
      </c>
      <c r="H58" s="111">
        <v>0.46710000000000002</v>
      </c>
      <c r="I58" s="111">
        <v>0.46739999999999998</v>
      </c>
      <c r="J58" s="111">
        <v>11.436967734</v>
      </c>
      <c r="K58" s="111">
        <v>9.4571085779999997</v>
      </c>
      <c r="L58" s="111">
        <v>22.729588490000001</v>
      </c>
      <c r="M58" s="111">
        <v>8.2027129250000002</v>
      </c>
      <c r="N58" s="111">
        <v>3.1815393099999998</v>
      </c>
      <c r="O58" s="111">
        <v>5.0982623</v>
      </c>
      <c r="P58" s="111">
        <v>37.615316249000003</v>
      </c>
      <c r="Q58" s="111">
        <v>3550.0655696099998</v>
      </c>
      <c r="R58" s="111">
        <v>5.2683514239999996</v>
      </c>
    </row>
    <row r="59" spans="1:18" x14ac:dyDescent="0.25">
      <c r="A59" t="s">
        <v>86</v>
      </c>
      <c r="B59" s="111">
        <v>20.5</v>
      </c>
      <c r="C59" s="111">
        <v>6.8</v>
      </c>
      <c r="D59" s="111">
        <v>8.4931506849999998</v>
      </c>
      <c r="E59" s="111"/>
      <c r="F59" s="111">
        <v>8.4931506849999998</v>
      </c>
      <c r="G59" s="111"/>
      <c r="H59" s="111">
        <v>0.45939999999999998</v>
      </c>
      <c r="I59" s="111">
        <v>0.45939999999999998</v>
      </c>
      <c r="J59" s="111">
        <v>9.4691535150000004</v>
      </c>
      <c r="K59" s="111">
        <v>6.7238912729999996</v>
      </c>
      <c r="L59" s="111">
        <v>28.059613850000002</v>
      </c>
      <c r="M59" s="111">
        <v>8.6550458060000004</v>
      </c>
      <c r="N59" s="111">
        <v>4.1635280899999998</v>
      </c>
      <c r="O59" s="111">
        <v>5.7965440099999999</v>
      </c>
      <c r="P59" s="111">
        <v>15.985307122</v>
      </c>
      <c r="Q59" s="111">
        <v>1075.268817204</v>
      </c>
      <c r="R59" s="111">
        <v>8.8576664629999993</v>
      </c>
    </row>
    <row r="60" spans="1:18" x14ac:dyDescent="0.25">
      <c r="A60" t="s">
        <v>87</v>
      </c>
      <c r="B60" s="111">
        <v>11.2</v>
      </c>
      <c r="C60" s="111">
        <v>4.9000000000000004</v>
      </c>
      <c r="D60" s="111">
        <v>1.213346815</v>
      </c>
      <c r="E60" s="111"/>
      <c r="F60" s="111">
        <v>1.213346815</v>
      </c>
      <c r="G60" s="111"/>
      <c r="H60" s="111">
        <v>0.39479999999999998</v>
      </c>
      <c r="I60" s="111">
        <v>0.39479999999999998</v>
      </c>
      <c r="J60" s="111">
        <v>8.7552742620000004</v>
      </c>
      <c r="K60" s="111">
        <v>6.4907651719999997</v>
      </c>
      <c r="L60" s="111">
        <v>23.08289873</v>
      </c>
      <c r="M60" s="111">
        <v>7.0465360710000002</v>
      </c>
      <c r="N60" s="111">
        <v>3.2277977999999998</v>
      </c>
      <c r="O60" s="111">
        <v>4.9320249599999997</v>
      </c>
      <c r="P60" s="111">
        <v>15.632633122</v>
      </c>
      <c r="Q60" s="111">
        <v>11.961722487999999</v>
      </c>
      <c r="R60" s="111">
        <v>6.4560756279999998</v>
      </c>
    </row>
    <row r="61" spans="1:18" x14ac:dyDescent="0.25">
      <c r="A61" t="s">
        <v>88</v>
      </c>
      <c r="B61" s="111">
        <v>14.8</v>
      </c>
      <c r="C61" s="111">
        <v>5.7</v>
      </c>
      <c r="D61" s="111">
        <v>1.524132091</v>
      </c>
      <c r="E61" s="111"/>
      <c r="F61" s="111">
        <v>1.524132091</v>
      </c>
      <c r="G61" s="111">
        <v>0.4703</v>
      </c>
      <c r="H61" s="111">
        <v>0.43809999999999999</v>
      </c>
      <c r="I61" s="111">
        <v>0.4703</v>
      </c>
      <c r="J61" s="111">
        <v>11.321861557</v>
      </c>
      <c r="K61" s="111">
        <v>8.2534715429999999</v>
      </c>
      <c r="L61" s="111">
        <v>28.059613850000002</v>
      </c>
      <c r="M61" s="111">
        <v>8.6550458060000004</v>
      </c>
      <c r="N61" s="111">
        <v>4.1635280899999998</v>
      </c>
      <c r="O61" s="111">
        <v>5.7965440099999999</v>
      </c>
      <c r="P61" s="111">
        <v>30.836697759</v>
      </c>
      <c r="Q61" s="111">
        <v>2392.0535171299998</v>
      </c>
      <c r="R61" s="111">
        <v>18.397240413999999</v>
      </c>
    </row>
    <row r="62" spans="1:18" x14ac:dyDescent="0.25">
      <c r="A62" t="s">
        <v>89</v>
      </c>
      <c r="B62" s="111">
        <v>16.2</v>
      </c>
      <c r="C62" s="111">
        <v>7.2</v>
      </c>
      <c r="D62" s="111">
        <v>7.8189300409999998</v>
      </c>
      <c r="E62" s="111"/>
      <c r="F62" s="111">
        <v>7.8189300409999998</v>
      </c>
      <c r="G62" s="111"/>
      <c r="H62" s="111">
        <v>0.45229999999999998</v>
      </c>
      <c r="I62" s="111">
        <v>0.45229999999999998</v>
      </c>
      <c r="J62" s="111">
        <v>7.8909612630000003</v>
      </c>
      <c r="K62" s="111">
        <v>5.5954088950000003</v>
      </c>
      <c r="L62" s="111">
        <v>28.059613850000002</v>
      </c>
      <c r="M62" s="111">
        <v>8.6550458060000004</v>
      </c>
      <c r="N62" s="111">
        <v>4.1635280899999998</v>
      </c>
      <c r="O62" s="111">
        <v>5.7965440099999999</v>
      </c>
      <c r="P62" s="111">
        <v>7.0809133580000001</v>
      </c>
      <c r="Q62" s="111">
        <v>0</v>
      </c>
      <c r="R62" s="111">
        <v>4.8471290079999996</v>
      </c>
    </row>
    <row r="63" spans="1:18" x14ac:dyDescent="0.25">
      <c r="A63" t="s">
        <v>90</v>
      </c>
      <c r="B63" s="111">
        <v>8.9</v>
      </c>
      <c r="C63" s="111">
        <v>6.7</v>
      </c>
      <c r="D63" s="111">
        <v>0.57803468199999997</v>
      </c>
      <c r="E63" s="111"/>
      <c r="F63" s="111">
        <v>0.57803468199999997</v>
      </c>
      <c r="G63" s="111"/>
      <c r="H63" s="111">
        <v>0.42570000000000002</v>
      </c>
      <c r="I63" s="111">
        <v>0.42570000000000002</v>
      </c>
      <c r="J63" s="111">
        <v>9.1775923719999994</v>
      </c>
      <c r="K63" s="111">
        <v>7.0321811680000001</v>
      </c>
      <c r="L63" s="111">
        <v>26.43698608</v>
      </c>
      <c r="M63" s="111">
        <v>7.6000739599999996</v>
      </c>
      <c r="N63" s="111">
        <v>3.0601942200000001</v>
      </c>
      <c r="O63" s="111">
        <v>4.76423592</v>
      </c>
      <c r="P63" s="111">
        <v>15.799284002</v>
      </c>
      <c r="Q63" s="111">
        <v>784.10872974400002</v>
      </c>
      <c r="R63" s="111">
        <v>8.1443428139999998</v>
      </c>
    </row>
    <row r="64" spans="1:18" x14ac:dyDescent="0.25">
      <c r="A64" t="s">
        <v>91</v>
      </c>
      <c r="B64" s="111">
        <v>10.199999999999999</v>
      </c>
      <c r="C64" s="111">
        <v>4.4000000000000004</v>
      </c>
      <c r="D64" s="111">
        <v>1.92513369</v>
      </c>
      <c r="E64" s="111"/>
      <c r="F64" s="111">
        <v>1.92513369</v>
      </c>
      <c r="G64" s="111"/>
      <c r="H64" s="111">
        <v>0.39240000000000003</v>
      </c>
      <c r="I64" s="111">
        <v>0.39240000000000003</v>
      </c>
      <c r="J64" s="111">
        <v>8.8724584100000001</v>
      </c>
      <c r="K64" s="111">
        <v>7.0240295750000001</v>
      </c>
      <c r="L64" s="111">
        <v>23.649025829999999</v>
      </c>
      <c r="M64" s="111">
        <v>6.3622203869999998</v>
      </c>
      <c r="N64" s="111">
        <v>2.81855214</v>
      </c>
      <c r="O64" s="111">
        <v>4.39398102</v>
      </c>
      <c r="P64" s="111">
        <v>11.244533906999999</v>
      </c>
      <c r="Q64" s="111">
        <v>0</v>
      </c>
      <c r="R64" s="111">
        <v>8.1265099930000009</v>
      </c>
    </row>
    <row r="65" spans="1:18" x14ac:dyDescent="0.25">
      <c r="A65" t="s">
        <v>92</v>
      </c>
      <c r="B65" s="111">
        <v>15.7</v>
      </c>
      <c r="C65" s="111">
        <v>6</v>
      </c>
      <c r="D65" s="111">
        <v>5.7574063720000002</v>
      </c>
      <c r="E65" s="111"/>
      <c r="F65" s="111">
        <v>5.7574063720000002</v>
      </c>
      <c r="G65" s="111"/>
      <c r="H65" s="111">
        <v>0.40770000000000001</v>
      </c>
      <c r="I65" s="111">
        <v>0.40770000000000001</v>
      </c>
      <c r="J65" s="111">
        <v>9.7417308560000002</v>
      </c>
      <c r="K65" s="111">
        <v>7.6121431810000004</v>
      </c>
      <c r="L65" s="111">
        <v>28.059613850000002</v>
      </c>
      <c r="M65" s="111">
        <v>8.6550458060000004</v>
      </c>
      <c r="N65" s="111">
        <v>4.1635280899999998</v>
      </c>
      <c r="O65" s="111">
        <v>5.7965440099999999</v>
      </c>
      <c r="P65" s="111">
        <v>12.701345187999999</v>
      </c>
      <c r="Q65" s="111">
        <v>139.3728223</v>
      </c>
      <c r="R65" s="111">
        <v>7.6597690639999998</v>
      </c>
    </row>
    <row r="66" spans="1:18" x14ac:dyDescent="0.25">
      <c r="A66" t="s">
        <v>93</v>
      </c>
      <c r="B66" s="111">
        <v>12</v>
      </c>
      <c r="C66" s="111">
        <v>4.5999999999999996</v>
      </c>
      <c r="D66" s="111">
        <v>5.2293872309999996</v>
      </c>
      <c r="E66" s="111"/>
      <c r="F66" s="111">
        <v>5.2293872309999996</v>
      </c>
      <c r="G66" s="111"/>
      <c r="H66" s="111">
        <v>0.4022</v>
      </c>
      <c r="I66" s="111">
        <v>0.4022</v>
      </c>
      <c r="J66" s="111">
        <v>9.9203715989999992</v>
      </c>
      <c r="K66" s="111">
        <v>7.8301260780000002</v>
      </c>
      <c r="L66" s="111">
        <v>23.465103939999999</v>
      </c>
      <c r="M66" s="111">
        <v>8.5059012500000009</v>
      </c>
      <c r="N66" s="111">
        <v>3.7834538700000002</v>
      </c>
      <c r="O66" s="111">
        <v>5.4106619199999999</v>
      </c>
      <c r="P66" s="111">
        <v>27.423134772000001</v>
      </c>
      <c r="Q66" s="111">
        <v>1002.865329513</v>
      </c>
      <c r="R66" s="111">
        <v>7.4249605059999997</v>
      </c>
    </row>
    <row r="67" spans="1:18" x14ac:dyDescent="0.25">
      <c r="A67" t="s">
        <v>94</v>
      </c>
      <c r="B67" s="111">
        <v>20</v>
      </c>
      <c r="C67" s="111">
        <v>6.9</v>
      </c>
      <c r="D67" s="111">
        <v>6.1122956650000004</v>
      </c>
      <c r="E67" s="111"/>
      <c r="F67" s="111">
        <v>6.1122956650000004</v>
      </c>
      <c r="G67" s="111"/>
      <c r="H67" s="111">
        <v>0.43659999999999999</v>
      </c>
      <c r="I67" s="111">
        <v>0.43659999999999999</v>
      </c>
      <c r="J67" s="111">
        <v>11.136890951</v>
      </c>
      <c r="K67" s="111">
        <v>9.0382387019999992</v>
      </c>
      <c r="L67" s="111">
        <v>23.465103939999999</v>
      </c>
      <c r="M67" s="111">
        <v>8.5059012500000009</v>
      </c>
      <c r="N67" s="111">
        <v>3.7834538700000002</v>
      </c>
      <c r="O67" s="111">
        <v>5.4106619199999999</v>
      </c>
      <c r="P67" s="111">
        <v>16.454163401999999</v>
      </c>
      <c r="Q67" s="111">
        <v>117.95930404000001</v>
      </c>
      <c r="R67" s="111">
        <v>12.543757293000001</v>
      </c>
    </row>
    <row r="68" spans="1:18" x14ac:dyDescent="0.25">
      <c r="A68" t="s">
        <v>95</v>
      </c>
      <c r="B68" s="111">
        <v>11.8</v>
      </c>
      <c r="C68" s="111">
        <v>5</v>
      </c>
      <c r="D68" s="111">
        <v>2.190607065</v>
      </c>
      <c r="E68" s="111"/>
      <c r="F68" s="111">
        <v>2.190607065</v>
      </c>
      <c r="G68" s="111">
        <v>0.44990000000000002</v>
      </c>
      <c r="H68" s="111">
        <v>0.44669999999999999</v>
      </c>
      <c r="I68" s="111">
        <v>0.44990000000000002</v>
      </c>
      <c r="J68" s="111">
        <v>9.8587610120000004</v>
      </c>
      <c r="K68" s="111">
        <v>8.3834008660000006</v>
      </c>
      <c r="L68" s="111">
        <v>26.96670606</v>
      </c>
      <c r="M68" s="111">
        <v>6.7038019230000003</v>
      </c>
      <c r="N68" s="111">
        <v>3.7671541899999998</v>
      </c>
      <c r="O68" s="111">
        <v>5.0229601500000003</v>
      </c>
      <c r="P68" s="111">
        <v>17.658813142</v>
      </c>
      <c r="Q68" s="111">
        <v>1033.4822156289999</v>
      </c>
      <c r="R68" s="111">
        <v>7.8231833359999996</v>
      </c>
    </row>
    <row r="69" spans="1:18" x14ac:dyDescent="0.25">
      <c r="A69" t="s">
        <v>96</v>
      </c>
      <c r="B69" s="111">
        <v>9.9</v>
      </c>
      <c r="C69" s="111">
        <v>4.5</v>
      </c>
      <c r="D69" s="111">
        <v>3.414634146</v>
      </c>
      <c r="E69" s="111"/>
      <c r="F69" s="111">
        <v>3.414634146</v>
      </c>
      <c r="G69" s="111"/>
      <c r="H69" s="111">
        <v>0.39340000000000003</v>
      </c>
      <c r="I69" s="111">
        <v>0.39340000000000003</v>
      </c>
      <c r="J69" s="111">
        <v>9.8412698410000008</v>
      </c>
      <c r="K69" s="111">
        <v>8.7528344669999996</v>
      </c>
      <c r="L69" s="111">
        <v>25.11871404</v>
      </c>
      <c r="M69" s="111">
        <v>6.5889176850000002</v>
      </c>
      <c r="N69" s="111">
        <v>3.2443274199999999</v>
      </c>
      <c r="O69" s="111">
        <v>4.8701190099999998</v>
      </c>
      <c r="P69" s="111">
        <v>11.872292635999999</v>
      </c>
      <c r="Q69" s="111">
        <v>339.23460192900001</v>
      </c>
      <c r="R69" s="111">
        <v>11.925749248000001</v>
      </c>
    </row>
    <row r="70" spans="1:18" x14ac:dyDescent="0.25">
      <c r="A70" t="s">
        <v>97</v>
      </c>
      <c r="B70" s="111">
        <v>6.4</v>
      </c>
      <c r="C70" s="111">
        <v>3.6</v>
      </c>
      <c r="D70" s="111">
        <v>1.0606953450000001</v>
      </c>
      <c r="E70" s="111"/>
      <c r="F70" s="111">
        <v>1.0606953450000001</v>
      </c>
      <c r="G70" s="111"/>
      <c r="H70" s="111">
        <v>0.38979999999999998</v>
      </c>
      <c r="I70" s="111">
        <v>0.38979999999999998</v>
      </c>
      <c r="J70" s="111">
        <v>9.2057761730000003</v>
      </c>
      <c r="K70" s="111">
        <v>6.6787003609999998</v>
      </c>
      <c r="L70" s="111">
        <v>23.649025829999999</v>
      </c>
      <c r="M70" s="111">
        <v>6.3622203869999998</v>
      </c>
      <c r="N70" s="111">
        <v>2.81855214</v>
      </c>
      <c r="O70" s="111">
        <v>4.39398102</v>
      </c>
      <c r="P70" s="111">
        <v>5.1419422380000004</v>
      </c>
      <c r="Q70" s="111">
        <v>11.436413541</v>
      </c>
      <c r="R70" s="111">
        <v>3.1959821939999999</v>
      </c>
    </row>
    <row r="71" spans="1:18" x14ac:dyDescent="0.25">
      <c r="A71" t="s">
        <v>98</v>
      </c>
      <c r="B71" s="111">
        <v>13.4</v>
      </c>
      <c r="C71" s="111">
        <v>5.5</v>
      </c>
      <c r="D71" s="111">
        <v>6.58777817</v>
      </c>
      <c r="E71" s="111"/>
      <c r="F71" s="111">
        <v>6.58777817</v>
      </c>
      <c r="G71" s="111">
        <v>0.42399999999999999</v>
      </c>
      <c r="H71" s="111">
        <v>0.43070000000000003</v>
      </c>
      <c r="I71" s="111">
        <v>0.42399999999999999</v>
      </c>
      <c r="J71" s="111">
        <v>10.321637427000001</v>
      </c>
      <c r="K71" s="111">
        <v>8.0682812960000003</v>
      </c>
      <c r="L71" s="111">
        <v>23.08289873</v>
      </c>
      <c r="M71" s="111">
        <v>7.0465360710000002</v>
      </c>
      <c r="N71" s="111">
        <v>3.2277977999999998</v>
      </c>
      <c r="O71" s="111">
        <v>4.9320249599999997</v>
      </c>
      <c r="P71" s="111">
        <v>39.839543264</v>
      </c>
      <c r="Q71" s="111">
        <v>3451.439055154</v>
      </c>
      <c r="R71" s="111">
        <v>9.5861057850000009</v>
      </c>
    </row>
    <row r="72" spans="1:18" x14ac:dyDescent="0.25">
      <c r="A72" t="s">
        <v>99</v>
      </c>
      <c r="B72" s="111">
        <v>16.3</v>
      </c>
      <c r="C72" s="111">
        <v>5.0999999999999996</v>
      </c>
      <c r="D72" s="111">
        <v>4.0694195090000003</v>
      </c>
      <c r="E72" s="111"/>
      <c r="F72" s="111">
        <v>4.0694195090000003</v>
      </c>
      <c r="G72" s="111">
        <v>0.40610000000000002</v>
      </c>
      <c r="H72" s="111">
        <v>0.442</v>
      </c>
      <c r="I72" s="111">
        <v>0.40610000000000002</v>
      </c>
      <c r="J72" s="111">
        <v>10.834312573</v>
      </c>
      <c r="K72" s="111">
        <v>9.518213866</v>
      </c>
      <c r="L72" s="111">
        <v>23.465103939999999</v>
      </c>
      <c r="M72" s="111">
        <v>8.5059012500000009</v>
      </c>
      <c r="N72" s="111">
        <v>3.7834538700000002</v>
      </c>
      <c r="O72" s="111">
        <v>5.4106619199999999</v>
      </c>
      <c r="P72" s="111">
        <v>43.011731654999998</v>
      </c>
      <c r="Q72" s="111">
        <v>622.84573985600002</v>
      </c>
      <c r="R72" s="111">
        <v>14.803804994</v>
      </c>
    </row>
    <row r="73" spans="1:18" x14ac:dyDescent="0.25">
      <c r="A73" t="s">
        <v>100</v>
      </c>
      <c r="B73" s="111">
        <v>11.1</v>
      </c>
      <c r="C73" s="111">
        <v>4.7</v>
      </c>
      <c r="D73" s="111">
        <v>2.6472534749999999</v>
      </c>
      <c r="E73" s="111"/>
      <c r="F73" s="111">
        <v>2.6472534749999999</v>
      </c>
      <c r="G73" s="111"/>
      <c r="H73" s="111">
        <v>0.41299999999999998</v>
      </c>
      <c r="I73" s="111">
        <v>0.41299999999999998</v>
      </c>
      <c r="J73" s="111">
        <v>9.4490612499999997</v>
      </c>
      <c r="K73" s="111">
        <v>7.4199507389999999</v>
      </c>
      <c r="L73" s="111">
        <v>26.43698608</v>
      </c>
      <c r="M73" s="111">
        <v>7.6000739599999996</v>
      </c>
      <c r="N73" s="111">
        <v>3.0601942200000001</v>
      </c>
      <c r="O73" s="111">
        <v>4.76423592</v>
      </c>
      <c r="P73" s="111">
        <v>26.251967046000001</v>
      </c>
      <c r="Q73" s="111">
        <v>1426.670609107</v>
      </c>
      <c r="R73" s="111">
        <v>6.9174232599999996</v>
      </c>
    </row>
    <row r="74" spans="1:18" x14ac:dyDescent="0.25">
      <c r="A74" t="s">
        <v>101</v>
      </c>
      <c r="B74" s="111">
        <v>21.4</v>
      </c>
      <c r="C74" s="111">
        <v>7.1</v>
      </c>
      <c r="D74" s="111">
        <v>1.478925314</v>
      </c>
      <c r="E74" s="111"/>
      <c r="F74" s="111">
        <v>1.478925314</v>
      </c>
      <c r="G74" s="111">
        <v>0.51729999999999998</v>
      </c>
      <c r="H74" s="111">
        <v>0.4914</v>
      </c>
      <c r="I74" s="111">
        <v>0.51729999999999998</v>
      </c>
      <c r="J74" s="111">
        <v>11.108607481</v>
      </c>
      <c r="K74" s="111">
        <v>7.7234857010000004</v>
      </c>
      <c r="L74" s="111">
        <v>23.465103939999999</v>
      </c>
      <c r="M74" s="111">
        <v>8.5059012500000009</v>
      </c>
      <c r="N74" s="111">
        <v>3.7834538700000002</v>
      </c>
      <c r="O74" s="111">
        <v>5.4106619199999999</v>
      </c>
      <c r="P74" s="111">
        <v>33.210431776</v>
      </c>
      <c r="Q74" s="111">
        <v>186.79199807200001</v>
      </c>
      <c r="R74" s="111">
        <v>11.669500967999999</v>
      </c>
    </row>
    <row r="75" spans="1:18" x14ac:dyDescent="0.25">
      <c r="A75" t="s">
        <v>102</v>
      </c>
      <c r="B75" s="111">
        <v>13.6</v>
      </c>
      <c r="C75" s="111">
        <v>4.8</v>
      </c>
      <c r="D75" s="111">
        <v>0.95882684699999998</v>
      </c>
      <c r="E75" s="111"/>
      <c r="F75" s="111">
        <v>0.95882684699999998</v>
      </c>
      <c r="G75" s="111"/>
      <c r="H75" s="111">
        <v>0.4259</v>
      </c>
      <c r="I75" s="111">
        <v>0.4259</v>
      </c>
      <c r="J75" s="111">
        <v>10.870301388</v>
      </c>
      <c r="K75" s="111">
        <v>8.0650626909999996</v>
      </c>
      <c r="L75" s="111">
        <v>26.43698608</v>
      </c>
      <c r="M75" s="111">
        <v>7.6000739599999996</v>
      </c>
      <c r="N75" s="111">
        <v>3.0601942200000001</v>
      </c>
      <c r="O75" s="111">
        <v>4.76423592</v>
      </c>
      <c r="P75" s="111">
        <v>17.027803666000001</v>
      </c>
      <c r="Q75" s="111">
        <v>1137.748882568</v>
      </c>
      <c r="R75" s="111">
        <v>6.5422052019999999</v>
      </c>
    </row>
    <row r="76" spans="1:18" x14ac:dyDescent="0.25">
      <c r="A76" t="s">
        <v>103</v>
      </c>
      <c r="B76" s="111">
        <v>8.1</v>
      </c>
      <c r="C76" s="111">
        <v>4.0999999999999996</v>
      </c>
      <c r="D76" s="111">
        <v>2.6239067060000001</v>
      </c>
      <c r="E76" s="111"/>
      <c r="F76" s="111">
        <v>2.6239067060000001</v>
      </c>
      <c r="G76" s="111"/>
      <c r="H76" s="111">
        <v>0.42070000000000002</v>
      </c>
      <c r="I76" s="111">
        <v>0.42070000000000002</v>
      </c>
      <c r="J76" s="111">
        <v>9.0702210660000002</v>
      </c>
      <c r="K76" s="111">
        <v>6.406504065</v>
      </c>
      <c r="L76" s="111">
        <v>25.11871404</v>
      </c>
      <c r="M76" s="111">
        <v>6.5889176850000002</v>
      </c>
      <c r="N76" s="111">
        <v>3.2443274199999999</v>
      </c>
      <c r="O76" s="111">
        <v>4.8701190099999998</v>
      </c>
      <c r="P76" s="111">
        <v>26.816903807999999</v>
      </c>
      <c r="Q76" s="111">
        <v>1619.270120035</v>
      </c>
      <c r="R76" s="111">
        <v>9.6903805250000001</v>
      </c>
    </row>
    <row r="77" spans="1:18" x14ac:dyDescent="0.25">
      <c r="A77" t="s">
        <v>104</v>
      </c>
      <c r="B77" s="111">
        <v>14.3</v>
      </c>
      <c r="C77" s="111">
        <v>5.2</v>
      </c>
      <c r="D77" s="111">
        <v>4.8315125400000003</v>
      </c>
      <c r="E77" s="111">
        <v>4.8315125400000003</v>
      </c>
      <c r="F77" s="111">
        <v>2.85728786</v>
      </c>
      <c r="G77" s="111">
        <v>0.43630000000000002</v>
      </c>
      <c r="H77" s="111">
        <v>0.44259999999999999</v>
      </c>
      <c r="I77" s="111">
        <v>0.43630000000000002</v>
      </c>
      <c r="J77" s="111">
        <v>9.7843469830000007</v>
      </c>
      <c r="K77" s="111">
        <v>8.3512390770000007</v>
      </c>
      <c r="L77" s="111">
        <v>25.252861589999998</v>
      </c>
      <c r="M77" s="111">
        <v>8.2387031200000003</v>
      </c>
      <c r="N77" s="111">
        <v>3.6184686799999999</v>
      </c>
      <c r="O77" s="111">
        <v>4.8261015</v>
      </c>
      <c r="P77" s="111">
        <v>29.625953616</v>
      </c>
      <c r="Q77" s="111">
        <v>1207.681890927</v>
      </c>
      <c r="R77" s="111">
        <v>9.1747566930000009</v>
      </c>
    </row>
    <row r="78" spans="1:18" x14ac:dyDescent="0.25">
      <c r="A78" t="s">
        <v>105</v>
      </c>
      <c r="B78" s="111">
        <v>12.9</v>
      </c>
      <c r="C78" s="111">
        <v>5.0999999999999996</v>
      </c>
      <c r="D78" s="111">
        <v>4.2231871810000001</v>
      </c>
      <c r="E78" s="111">
        <v>4.2231871810000001</v>
      </c>
      <c r="F78" s="111">
        <v>3.01770871</v>
      </c>
      <c r="G78" s="111">
        <v>0.4728</v>
      </c>
      <c r="H78" s="111">
        <v>0.47060000000000002</v>
      </c>
      <c r="I78" s="111">
        <v>0.4728</v>
      </c>
      <c r="J78" s="111">
        <v>10.449244632999999</v>
      </c>
      <c r="K78" s="111">
        <v>9.083383005</v>
      </c>
      <c r="L78" s="111">
        <v>24.839183129999999</v>
      </c>
      <c r="M78" s="111">
        <v>8.6132173959999996</v>
      </c>
      <c r="N78" s="111">
        <v>3.7653518699999999</v>
      </c>
      <c r="O78" s="111">
        <v>4.8187882499999999</v>
      </c>
      <c r="P78" s="111">
        <v>31.924227809000001</v>
      </c>
      <c r="Q78" s="111">
        <v>2415.471511492</v>
      </c>
      <c r="R78" s="111">
        <v>8.2696713420000005</v>
      </c>
    </row>
    <row r="79" spans="1:18" x14ac:dyDescent="0.25">
      <c r="A79" t="s">
        <v>106</v>
      </c>
      <c r="B79" s="111">
        <v>15.4</v>
      </c>
      <c r="C79" s="111">
        <v>7.2</v>
      </c>
      <c r="D79" s="111">
        <v>7.1269487749999998</v>
      </c>
      <c r="E79" s="111">
        <v>7.1269487749999998</v>
      </c>
      <c r="F79" s="111">
        <v>5.9824598040000003</v>
      </c>
      <c r="G79" s="111">
        <v>0.44309999999999999</v>
      </c>
      <c r="H79" s="111">
        <v>0.44600000000000001</v>
      </c>
      <c r="I79" s="111">
        <v>0.44309999999999999</v>
      </c>
      <c r="J79" s="111">
        <v>10.318967153999999</v>
      </c>
      <c r="K79" s="111">
        <v>8.6522936650000002</v>
      </c>
      <c r="L79" s="111">
        <v>22.651200759999998</v>
      </c>
      <c r="M79" s="111">
        <v>6.5615848249999997</v>
      </c>
      <c r="N79" s="111">
        <v>3.5063772800000002</v>
      </c>
      <c r="O79" s="111">
        <v>5.2701121999999998</v>
      </c>
      <c r="P79" s="111">
        <v>25.814042838999999</v>
      </c>
      <c r="Q79" s="111">
        <v>594.48489912900004</v>
      </c>
      <c r="R79" s="111">
        <v>4.0389972140000001</v>
      </c>
    </row>
    <row r="80" spans="1:18" x14ac:dyDescent="0.25">
      <c r="A80" t="s">
        <v>107</v>
      </c>
      <c r="B80" s="111">
        <v>12.8</v>
      </c>
      <c r="C80" s="111">
        <v>5</v>
      </c>
      <c r="D80" s="111">
        <v>8.340611354</v>
      </c>
      <c r="E80" s="111"/>
      <c r="F80" s="111">
        <v>8.340611354</v>
      </c>
      <c r="G80" s="111">
        <v>0.42220000000000002</v>
      </c>
      <c r="H80" s="111">
        <v>0.42359999999999998</v>
      </c>
      <c r="I80" s="111">
        <v>0.42220000000000002</v>
      </c>
      <c r="J80" s="111">
        <v>9.6389827490000002</v>
      </c>
      <c r="K80" s="111">
        <v>7.1314811540000003</v>
      </c>
      <c r="L80" s="111">
        <v>23.21865069</v>
      </c>
      <c r="M80" s="111">
        <v>6.2961193990000002</v>
      </c>
      <c r="N80" s="111">
        <v>3.5271605400000001</v>
      </c>
      <c r="O80" s="111">
        <v>4.9751849200000002</v>
      </c>
      <c r="P80" s="111">
        <v>10.257665435</v>
      </c>
      <c r="Q80" s="111">
        <v>399.695470118</v>
      </c>
      <c r="R80" s="111">
        <v>5.5014811679999998</v>
      </c>
    </row>
    <row r="81" spans="1:18" x14ac:dyDescent="0.25">
      <c r="A81" t="s">
        <v>108</v>
      </c>
      <c r="B81" s="111">
        <v>5.2</v>
      </c>
      <c r="C81" s="111">
        <v>3.7</v>
      </c>
      <c r="D81" s="111">
        <v>1.054162123</v>
      </c>
      <c r="E81" s="111"/>
      <c r="F81" s="111">
        <v>1.054162123</v>
      </c>
      <c r="G81" s="111"/>
      <c r="H81" s="111">
        <v>0.41070000000000001</v>
      </c>
      <c r="I81" s="111">
        <v>0.41070000000000001</v>
      </c>
      <c r="J81" s="111">
        <v>8.8909541510000007</v>
      </c>
      <c r="K81" s="111">
        <v>6.381660471</v>
      </c>
      <c r="L81" s="111">
        <v>23.08289873</v>
      </c>
      <c r="M81" s="111">
        <v>7.0465360710000002</v>
      </c>
      <c r="N81" s="111">
        <v>3.2277977999999998</v>
      </c>
      <c r="O81" s="111">
        <v>4.9320249599999997</v>
      </c>
      <c r="P81" s="111">
        <v>8.3945234820000003</v>
      </c>
      <c r="Q81" s="111">
        <v>420.47266927599998</v>
      </c>
      <c r="R81" s="111">
        <v>6.09800363</v>
      </c>
    </row>
    <row r="82" spans="1:18" x14ac:dyDescent="0.25">
      <c r="A82" t="s">
        <v>109</v>
      </c>
      <c r="B82" s="111">
        <v>11.4</v>
      </c>
      <c r="C82" s="111">
        <v>4</v>
      </c>
      <c r="D82" s="111">
        <v>3.496503497</v>
      </c>
      <c r="E82" s="111"/>
      <c r="F82" s="111">
        <v>3.496503497</v>
      </c>
      <c r="G82" s="111"/>
      <c r="H82" s="111">
        <v>0.41699999999999998</v>
      </c>
      <c r="I82" s="111">
        <v>0.41699999999999998</v>
      </c>
      <c r="J82" s="111">
        <v>10.425160162999999</v>
      </c>
      <c r="K82" s="111">
        <v>8.2119976700000006</v>
      </c>
      <c r="L82" s="111">
        <v>23.649025829999999</v>
      </c>
      <c r="M82" s="111">
        <v>6.3622203869999998</v>
      </c>
      <c r="N82" s="111">
        <v>2.81855214</v>
      </c>
      <c r="O82" s="111">
        <v>4.39398102</v>
      </c>
      <c r="P82" s="111">
        <v>21.119101912000001</v>
      </c>
      <c r="Q82" s="111">
        <v>1876.797336159</v>
      </c>
      <c r="R82" s="111">
        <v>8.7498146230000007</v>
      </c>
    </row>
    <row r="83" spans="1:18" x14ac:dyDescent="0.25">
      <c r="A83" t="s">
        <v>110</v>
      </c>
      <c r="B83" s="111">
        <v>19.8</v>
      </c>
      <c r="C83" s="111">
        <v>6.8</v>
      </c>
      <c r="D83" s="111">
        <v>0</v>
      </c>
      <c r="E83" s="111"/>
      <c r="F83" s="111">
        <v>0</v>
      </c>
      <c r="G83" s="111"/>
      <c r="H83" s="111">
        <v>0.41739999999999999</v>
      </c>
      <c r="I83" s="111">
        <v>0.41739999999999999</v>
      </c>
      <c r="J83" s="111">
        <v>10.027855153000001</v>
      </c>
      <c r="K83" s="111">
        <v>8.0779944290000003</v>
      </c>
      <c r="L83" s="111">
        <v>28.059613850000002</v>
      </c>
      <c r="M83" s="111">
        <v>8.6550458060000004</v>
      </c>
      <c r="N83" s="111">
        <v>4.1635280899999998</v>
      </c>
      <c r="O83" s="111">
        <v>5.7965440099999999</v>
      </c>
      <c r="P83" s="111">
        <v>12.270412101</v>
      </c>
      <c r="Q83" s="111">
        <v>103.591160221</v>
      </c>
      <c r="R83" s="111">
        <v>18.512396694</v>
      </c>
    </row>
    <row r="84" spans="1:18" x14ac:dyDescent="0.25">
      <c r="A84" t="s">
        <v>111</v>
      </c>
      <c r="B84" s="111">
        <v>4.7</v>
      </c>
      <c r="C84" s="111">
        <v>4.0999999999999996</v>
      </c>
      <c r="D84" s="111">
        <v>2.2509943300000002</v>
      </c>
      <c r="E84" s="111"/>
      <c r="F84" s="111">
        <v>2.2509943300000002</v>
      </c>
      <c r="G84" s="111">
        <v>0.42270000000000002</v>
      </c>
      <c r="H84" s="111">
        <v>0.42420000000000002</v>
      </c>
      <c r="I84" s="111">
        <v>0.42270000000000002</v>
      </c>
      <c r="J84" s="111">
        <v>9.5209682919999992</v>
      </c>
      <c r="K84" s="111">
        <v>7.1014492750000002</v>
      </c>
      <c r="L84" s="111">
        <v>24.13265942</v>
      </c>
      <c r="M84" s="111">
        <v>6.3641820659999997</v>
      </c>
      <c r="N84" s="111">
        <v>3.24906658</v>
      </c>
      <c r="O84" s="111">
        <v>4.7287264100000002</v>
      </c>
      <c r="P84" s="111">
        <v>13.263383125000001</v>
      </c>
      <c r="Q84" s="111">
        <v>341.30887578099998</v>
      </c>
      <c r="R84" s="111">
        <v>4.0665948350000001</v>
      </c>
    </row>
    <row r="85" spans="1:18" x14ac:dyDescent="0.25">
      <c r="A85" t="s">
        <v>112</v>
      </c>
      <c r="B85" s="111">
        <v>14.6</v>
      </c>
      <c r="C85" s="111">
        <v>6.2</v>
      </c>
      <c r="D85" s="111">
        <v>3.3179723499999998</v>
      </c>
      <c r="E85" s="111"/>
      <c r="F85" s="111">
        <v>3.3179723499999998</v>
      </c>
      <c r="G85" s="111"/>
      <c r="H85" s="111">
        <v>0.46050000000000002</v>
      </c>
      <c r="I85" s="111">
        <v>0.46050000000000002</v>
      </c>
      <c r="J85" s="111">
        <v>10.720104268</v>
      </c>
      <c r="K85" s="111">
        <v>7.1312276130000001</v>
      </c>
      <c r="L85" s="111">
        <v>23.21865069</v>
      </c>
      <c r="M85" s="111">
        <v>6.2961193990000002</v>
      </c>
      <c r="N85" s="111">
        <v>3.5271605400000001</v>
      </c>
      <c r="O85" s="111">
        <v>4.9751849200000002</v>
      </c>
      <c r="P85" s="111">
        <v>12.822936899</v>
      </c>
      <c r="Q85" s="111">
        <v>316.50841245999999</v>
      </c>
      <c r="R85" s="111">
        <v>11.343087292</v>
      </c>
    </row>
    <row r="86" spans="1:18" x14ac:dyDescent="0.25">
      <c r="A86" t="s">
        <v>113</v>
      </c>
      <c r="B86" s="111">
        <v>12.9</v>
      </c>
      <c r="C86" s="111">
        <v>3.9</v>
      </c>
      <c r="D86" s="111">
        <v>12.079149439</v>
      </c>
      <c r="E86" s="111"/>
      <c r="F86" s="111">
        <v>12.079149439</v>
      </c>
      <c r="G86" s="111">
        <v>0.45529999999999998</v>
      </c>
      <c r="H86" s="111">
        <v>0.42030000000000001</v>
      </c>
      <c r="I86" s="111">
        <v>0.45529999999999998</v>
      </c>
      <c r="J86" s="111">
        <v>7.547907704</v>
      </c>
      <c r="K86" s="111">
        <v>6.034932221</v>
      </c>
      <c r="L86" s="111">
        <v>24.14420664</v>
      </c>
      <c r="M86" s="111">
        <v>6.9545845240000004</v>
      </c>
      <c r="N86" s="111">
        <v>3.88367269</v>
      </c>
      <c r="O86" s="111">
        <v>4.9753225900000002</v>
      </c>
      <c r="P86" s="111">
        <v>15.821988651</v>
      </c>
      <c r="Q86" s="111">
        <v>622.16598123000006</v>
      </c>
      <c r="R86" s="111">
        <v>10.302053402</v>
      </c>
    </row>
    <row r="87" spans="1:18" x14ac:dyDescent="0.25">
      <c r="A87" t="s">
        <v>114</v>
      </c>
      <c r="B87" s="111">
        <v>10.7</v>
      </c>
      <c r="C87" s="111">
        <v>4.4000000000000004</v>
      </c>
      <c r="D87" s="111">
        <v>4.1196388260000001</v>
      </c>
      <c r="E87" s="111"/>
      <c r="F87" s="111">
        <v>4.1196388260000001</v>
      </c>
      <c r="G87" s="111"/>
      <c r="H87" s="111">
        <v>0.39989999999999998</v>
      </c>
      <c r="I87" s="111">
        <v>0.39989999999999998</v>
      </c>
      <c r="J87" s="111">
        <v>8.2363890180000006</v>
      </c>
      <c r="K87" s="111">
        <v>5.819366853</v>
      </c>
      <c r="L87" s="111">
        <v>23.649025829999999</v>
      </c>
      <c r="M87" s="111">
        <v>6.3622203869999998</v>
      </c>
      <c r="N87" s="111">
        <v>2.81855214</v>
      </c>
      <c r="O87" s="111">
        <v>4.39398102</v>
      </c>
      <c r="P87" s="111">
        <v>18.15340226</v>
      </c>
      <c r="Q87" s="111">
        <v>485.20710059200002</v>
      </c>
      <c r="R87" s="111">
        <v>19.456165026000001</v>
      </c>
    </row>
    <row r="88" spans="1:18" x14ac:dyDescent="0.25">
      <c r="A88" t="s">
        <v>115</v>
      </c>
      <c r="B88" s="111">
        <v>10.8</v>
      </c>
      <c r="C88" s="111">
        <v>4.4000000000000004</v>
      </c>
      <c r="D88" s="111">
        <v>0.51010587100000004</v>
      </c>
      <c r="E88" s="111"/>
      <c r="F88" s="111">
        <v>0.51010587100000004</v>
      </c>
      <c r="G88" s="111">
        <v>0.45440000000000003</v>
      </c>
      <c r="H88" s="111">
        <v>0.45629999999999998</v>
      </c>
      <c r="I88" s="111">
        <v>0.45440000000000003</v>
      </c>
      <c r="J88" s="111">
        <v>9.0161569529999994</v>
      </c>
      <c r="K88" s="111">
        <v>6.6464821220000001</v>
      </c>
      <c r="L88" s="111">
        <v>26.43698608</v>
      </c>
      <c r="M88" s="111">
        <v>7.6000739599999996</v>
      </c>
      <c r="N88" s="111">
        <v>3.0601942200000001</v>
      </c>
      <c r="O88" s="111">
        <v>4.76423592</v>
      </c>
      <c r="P88" s="111">
        <v>16.395813372999999</v>
      </c>
      <c r="Q88" s="111">
        <v>382.48087595599998</v>
      </c>
      <c r="R88" s="111">
        <v>7.9522120589999998</v>
      </c>
    </row>
    <row r="89" spans="1:18" x14ac:dyDescent="0.25">
      <c r="A89" t="s">
        <v>116</v>
      </c>
      <c r="B89" s="111">
        <v>8.8000000000000007</v>
      </c>
      <c r="C89" s="111">
        <v>3.7</v>
      </c>
      <c r="D89" s="111">
        <v>6.9614299150000001</v>
      </c>
      <c r="E89" s="111"/>
      <c r="F89" s="111">
        <v>6.9614299150000001</v>
      </c>
      <c r="G89" s="111"/>
      <c r="H89" s="111">
        <v>0.4017</v>
      </c>
      <c r="I89" s="111">
        <v>0.4017</v>
      </c>
      <c r="J89" s="111">
        <v>8.6038961040000004</v>
      </c>
      <c r="K89" s="111">
        <v>6.3311688310000003</v>
      </c>
      <c r="L89" s="111">
        <v>26.43698608</v>
      </c>
      <c r="M89" s="111">
        <v>7.6000739599999996</v>
      </c>
      <c r="N89" s="111">
        <v>3.0601942200000001</v>
      </c>
      <c r="O89" s="111">
        <v>4.76423592</v>
      </c>
      <c r="P89" s="111">
        <v>9.0550811670000009</v>
      </c>
      <c r="Q89" s="111">
        <v>553.46906503299999</v>
      </c>
      <c r="R89" s="111">
        <v>2.6565464900000002</v>
      </c>
    </row>
    <row r="90" spans="1:18" x14ac:dyDescent="0.25">
      <c r="B90" s="111"/>
      <c r="C90" s="111"/>
      <c r="D90" s="111"/>
      <c r="E90" s="111"/>
      <c r="F90" s="111"/>
      <c r="G90" s="111"/>
      <c r="H90" s="111"/>
      <c r="I90" s="111"/>
      <c r="J90" s="111"/>
      <c r="K90" s="111"/>
      <c r="L90" s="111"/>
      <c r="M90" s="111"/>
      <c r="N90" s="111"/>
      <c r="O90" s="111"/>
      <c r="P90" s="111"/>
      <c r="Q90" s="111"/>
      <c r="R90" s="111"/>
    </row>
    <row r="91" spans="1:18" x14ac:dyDescent="0.25">
      <c r="B91" s="111"/>
      <c r="C91" s="111"/>
      <c r="D91" s="111"/>
      <c r="E91" s="111"/>
      <c r="F91" s="111"/>
      <c r="G91" s="111"/>
      <c r="H91" s="111"/>
      <c r="I91" s="111"/>
      <c r="J91" s="111"/>
      <c r="K91" s="111"/>
      <c r="L91" s="111"/>
      <c r="M91" s="111"/>
      <c r="N91" s="111"/>
      <c r="O91" s="111"/>
      <c r="P91" s="111"/>
      <c r="Q91" s="111"/>
      <c r="R91" s="111"/>
    </row>
    <row r="92" spans="1:18" x14ac:dyDescent="0.25">
      <c r="B92" s="111"/>
      <c r="C92" s="111"/>
      <c r="D92" s="111"/>
      <c r="E92" s="111"/>
      <c r="F92" s="111"/>
      <c r="G92" s="111"/>
      <c r="H92" s="111"/>
      <c r="I92" s="111"/>
      <c r="J92" s="111"/>
      <c r="K92" s="111"/>
      <c r="L92" s="111"/>
      <c r="M92" s="111"/>
      <c r="N92" s="111"/>
      <c r="O92" s="111"/>
      <c r="P92" s="111"/>
      <c r="Q92" s="111"/>
      <c r="R92" s="111"/>
    </row>
    <row r="93" spans="1:18" x14ac:dyDescent="0.25">
      <c r="B93" s="111"/>
      <c r="C93" s="111"/>
      <c r="D93" s="111"/>
      <c r="E93" s="111"/>
      <c r="F93" s="111"/>
      <c r="G93" s="111"/>
      <c r="H93" s="111"/>
      <c r="I93" s="111"/>
      <c r="J93" s="111"/>
      <c r="K93" s="111"/>
      <c r="L93" s="111"/>
      <c r="M93" s="111"/>
      <c r="N93" s="111"/>
      <c r="O93" s="111"/>
      <c r="P93" s="111"/>
      <c r="Q93" s="111"/>
      <c r="R93" s="111"/>
    </row>
    <row r="94" spans="1:18" x14ac:dyDescent="0.25">
      <c r="B94" s="111"/>
      <c r="C94" s="111"/>
      <c r="D94" s="111"/>
      <c r="E94" s="111"/>
      <c r="F94" s="111"/>
      <c r="G94" s="111"/>
      <c r="H94" s="111"/>
      <c r="I94" s="111"/>
      <c r="J94" s="111"/>
      <c r="K94" s="111"/>
      <c r="L94" s="111"/>
      <c r="M94" s="111"/>
      <c r="N94" s="111"/>
      <c r="O94" s="111"/>
      <c r="P94" s="111"/>
      <c r="Q94" s="111"/>
      <c r="R94" s="111"/>
    </row>
    <row r="95" spans="1:18" x14ac:dyDescent="0.25">
      <c r="B95" s="111"/>
      <c r="C95" s="111"/>
      <c r="D95" s="111"/>
      <c r="E95" s="111"/>
      <c r="F95" s="111"/>
      <c r="G95" s="111"/>
      <c r="H95" s="111"/>
      <c r="I95" s="111"/>
      <c r="J95" s="111"/>
      <c r="K95" s="111"/>
      <c r="L95" s="111"/>
      <c r="M95" s="111"/>
      <c r="N95" s="111"/>
      <c r="O95" s="111"/>
      <c r="P95" s="111"/>
      <c r="Q95" s="111"/>
      <c r="R95" s="111"/>
    </row>
    <row r="96" spans="1:18" x14ac:dyDescent="0.25">
      <c r="B96" s="111"/>
      <c r="C96" s="111"/>
      <c r="D96" s="111"/>
      <c r="E96" s="111"/>
      <c r="F96" s="111"/>
      <c r="G96" s="111"/>
      <c r="H96" s="111"/>
      <c r="I96" s="111"/>
      <c r="J96" s="111"/>
      <c r="K96" s="111"/>
      <c r="L96" s="111"/>
      <c r="M96" s="111"/>
      <c r="N96" s="111"/>
      <c r="O96" s="111"/>
      <c r="P96" s="111"/>
      <c r="Q96" s="111"/>
      <c r="R96" s="111"/>
    </row>
    <row r="97" spans="2:18" x14ac:dyDescent="0.25">
      <c r="B97" s="111"/>
      <c r="C97" s="111"/>
      <c r="D97" s="111"/>
      <c r="E97" s="111"/>
      <c r="F97" s="111"/>
      <c r="G97" s="111"/>
      <c r="H97" s="111"/>
      <c r="I97" s="111"/>
      <c r="J97" s="111"/>
      <c r="K97" s="111"/>
      <c r="L97" s="111"/>
      <c r="M97" s="111"/>
      <c r="N97" s="111"/>
      <c r="O97" s="111"/>
      <c r="P97" s="111"/>
      <c r="Q97" s="111"/>
      <c r="R97" s="111"/>
    </row>
    <row r="98" spans="2:18" x14ac:dyDescent="0.25">
      <c r="B98" s="111"/>
      <c r="C98" s="111"/>
      <c r="D98" s="111"/>
      <c r="E98" s="111"/>
      <c r="F98" s="111"/>
      <c r="G98" s="111"/>
      <c r="H98" s="111"/>
      <c r="I98" s="111"/>
      <c r="J98" s="111"/>
      <c r="K98" s="111"/>
      <c r="L98" s="111"/>
      <c r="M98" s="111"/>
      <c r="N98" s="111"/>
      <c r="O98" s="111"/>
      <c r="P98" s="111"/>
      <c r="Q98" s="111"/>
      <c r="R98" s="111"/>
    </row>
    <row r="99" spans="2:18" x14ac:dyDescent="0.25">
      <c r="B99" s="111"/>
      <c r="C99" s="111"/>
      <c r="D99" s="111"/>
      <c r="E99" s="111"/>
      <c r="F99" s="111"/>
      <c r="G99" s="111"/>
      <c r="H99" s="111"/>
      <c r="I99" s="111"/>
      <c r="J99" s="111"/>
      <c r="K99" s="111"/>
      <c r="L99" s="111"/>
      <c r="M99" s="111"/>
      <c r="N99" s="111"/>
      <c r="O99" s="111"/>
      <c r="P99" s="111"/>
      <c r="Q99" s="111"/>
      <c r="R99" s="111"/>
    </row>
    <row r="100" spans="2:18" x14ac:dyDescent="0.25">
      <c r="B100" s="111"/>
      <c r="C100" s="111"/>
      <c r="D100" s="111"/>
      <c r="E100" s="111"/>
      <c r="F100" s="111"/>
      <c r="G100" s="111"/>
      <c r="H100" s="111"/>
      <c r="I100" s="111"/>
      <c r="J100" s="111"/>
      <c r="K100" s="111"/>
      <c r="L100" s="111"/>
      <c r="M100" s="111"/>
      <c r="N100" s="111"/>
      <c r="O100" s="111"/>
      <c r="P100" s="111"/>
      <c r="Q100" s="111"/>
      <c r="R100" s="111"/>
    </row>
    <row r="101" spans="2:18" x14ac:dyDescent="0.25">
      <c r="B101" s="111"/>
      <c r="C101" s="111"/>
      <c r="D101" s="111"/>
      <c r="E101" s="111"/>
      <c r="F101" s="111"/>
      <c r="G101" s="111"/>
      <c r="H101" s="111"/>
      <c r="I101" s="111"/>
      <c r="J101" s="111"/>
      <c r="K101" s="111"/>
      <c r="L101" s="111"/>
      <c r="M101" s="111"/>
      <c r="N101" s="111"/>
      <c r="O101" s="111"/>
      <c r="P101" s="111"/>
      <c r="Q101" s="111"/>
      <c r="R101" s="111"/>
    </row>
    <row r="102" spans="2:18" x14ac:dyDescent="0.25">
      <c r="B102" s="111"/>
      <c r="C102" s="111"/>
      <c r="D102" s="111"/>
      <c r="E102" s="111"/>
      <c r="F102" s="111"/>
      <c r="G102" s="111"/>
      <c r="H102" s="111"/>
      <c r="I102" s="111"/>
      <c r="J102" s="111"/>
      <c r="K102" s="111"/>
      <c r="L102" s="111"/>
      <c r="M102" s="111"/>
      <c r="N102" s="111"/>
      <c r="O102" s="111"/>
      <c r="P102" s="111"/>
      <c r="Q102" s="111"/>
      <c r="R102" s="111"/>
    </row>
    <row r="103" spans="2:18" x14ac:dyDescent="0.25">
      <c r="B103" s="111"/>
      <c r="C103" s="111"/>
      <c r="D103" s="111"/>
      <c r="E103" s="111"/>
      <c r="F103" s="111"/>
      <c r="G103" s="111"/>
      <c r="H103" s="111"/>
      <c r="I103" s="111"/>
      <c r="J103" s="111"/>
      <c r="K103" s="111"/>
      <c r="L103" s="111"/>
      <c r="M103" s="111"/>
      <c r="N103" s="111"/>
      <c r="O103" s="111"/>
      <c r="P103" s="111"/>
      <c r="Q103" s="111"/>
      <c r="R103" s="111"/>
    </row>
    <row r="104" spans="2:18" x14ac:dyDescent="0.25">
      <c r="B104" s="111"/>
      <c r="C104" s="111"/>
      <c r="D104" s="111"/>
      <c r="E104" s="111"/>
      <c r="F104" s="111"/>
      <c r="G104" s="111"/>
      <c r="H104" s="111"/>
      <c r="I104" s="111"/>
      <c r="J104" s="111"/>
      <c r="K104" s="111"/>
      <c r="L104" s="111"/>
      <c r="M104" s="111"/>
      <c r="N104" s="111"/>
      <c r="O104" s="111"/>
      <c r="P104" s="111"/>
      <c r="Q104" s="111"/>
      <c r="R104" s="111"/>
    </row>
    <row r="105" spans="2:18" x14ac:dyDescent="0.25">
      <c r="B105" s="111"/>
      <c r="C105" s="111"/>
      <c r="D105" s="111"/>
      <c r="E105" s="111"/>
      <c r="F105" s="111"/>
      <c r="G105" s="111"/>
      <c r="H105" s="111"/>
      <c r="I105" s="111"/>
      <c r="J105" s="111"/>
      <c r="K105" s="111"/>
      <c r="L105" s="111"/>
      <c r="M105" s="111"/>
      <c r="N105" s="111"/>
      <c r="O105" s="111"/>
      <c r="P105" s="111"/>
      <c r="Q105" s="111"/>
      <c r="R105" s="111"/>
    </row>
    <row r="106" spans="2:18" x14ac:dyDescent="0.25">
      <c r="B106" s="111"/>
      <c r="C106" s="111"/>
      <c r="D106" s="111"/>
      <c r="E106" s="111"/>
      <c r="F106" s="111"/>
      <c r="G106" s="111"/>
      <c r="H106" s="111"/>
      <c r="I106" s="111"/>
      <c r="J106" s="111"/>
      <c r="K106" s="111"/>
      <c r="L106" s="111"/>
      <c r="M106" s="111"/>
      <c r="N106" s="111"/>
      <c r="O106" s="111"/>
      <c r="P106" s="111"/>
      <c r="Q106" s="111"/>
      <c r="R106" s="111"/>
    </row>
    <row r="107" spans="2:18" x14ac:dyDescent="0.25">
      <c r="B107" s="111"/>
      <c r="C107" s="111"/>
      <c r="D107" s="111"/>
      <c r="E107" s="111"/>
      <c r="F107" s="111"/>
      <c r="G107" s="111"/>
      <c r="H107" s="111"/>
      <c r="I107" s="111"/>
      <c r="J107" s="111"/>
      <c r="K107" s="111"/>
      <c r="L107" s="111"/>
      <c r="M107" s="111"/>
      <c r="N107" s="111"/>
      <c r="O107" s="111"/>
      <c r="P107" s="111"/>
      <c r="Q107" s="111"/>
      <c r="R107" s="111"/>
    </row>
    <row r="108" spans="2:18" x14ac:dyDescent="0.25">
      <c r="B108" s="111"/>
      <c r="C108" s="111"/>
      <c r="D108" s="111"/>
      <c r="E108" s="111"/>
      <c r="F108" s="111"/>
      <c r="G108" s="111"/>
      <c r="H108" s="111"/>
      <c r="I108" s="111"/>
      <c r="J108" s="111"/>
      <c r="K108" s="111"/>
      <c r="L108" s="111"/>
      <c r="M108" s="111"/>
      <c r="N108" s="111"/>
      <c r="O108" s="111"/>
      <c r="P108" s="111"/>
      <c r="Q108" s="111"/>
      <c r="R108" s="111"/>
    </row>
    <row r="109" spans="2:18" x14ac:dyDescent="0.25">
      <c r="B109" s="111"/>
      <c r="C109" s="111"/>
      <c r="D109" s="111"/>
      <c r="E109" s="111"/>
      <c r="F109" s="111"/>
      <c r="G109" s="111"/>
      <c r="H109" s="111"/>
      <c r="I109" s="111"/>
      <c r="J109" s="111"/>
      <c r="K109" s="111"/>
      <c r="L109" s="111"/>
      <c r="M109" s="111"/>
      <c r="N109" s="111"/>
      <c r="O109" s="111"/>
      <c r="P109" s="111"/>
      <c r="Q109" s="111"/>
      <c r="R109" s="111"/>
    </row>
    <row r="110" spans="2:18" x14ac:dyDescent="0.25">
      <c r="B110" s="111"/>
      <c r="C110" s="111"/>
      <c r="D110" s="111"/>
      <c r="E110" s="111"/>
      <c r="F110" s="111"/>
      <c r="G110" s="111"/>
      <c r="H110" s="111"/>
      <c r="I110" s="111"/>
      <c r="J110" s="111"/>
      <c r="K110" s="111"/>
      <c r="L110" s="111"/>
      <c r="M110" s="111"/>
      <c r="N110" s="111"/>
      <c r="O110" s="111"/>
      <c r="P110" s="111"/>
      <c r="Q110" s="111"/>
      <c r="R110" s="111"/>
    </row>
    <row r="111" spans="2:18" x14ac:dyDescent="0.25">
      <c r="B111" s="111"/>
      <c r="C111" s="111"/>
      <c r="D111" s="111"/>
      <c r="E111" s="111"/>
      <c r="F111" s="111"/>
      <c r="G111" s="111"/>
      <c r="H111" s="111"/>
      <c r="I111" s="111"/>
      <c r="J111" s="111"/>
      <c r="K111" s="111"/>
      <c r="L111" s="111"/>
      <c r="M111" s="111"/>
      <c r="N111" s="111"/>
      <c r="O111" s="111"/>
      <c r="P111" s="111"/>
      <c r="Q111" s="111"/>
      <c r="R111" s="111"/>
    </row>
    <row r="112" spans="2:18" x14ac:dyDescent="0.25">
      <c r="B112" s="111"/>
      <c r="C112" s="111"/>
      <c r="D112" s="111"/>
      <c r="E112" s="111"/>
      <c r="F112" s="111"/>
      <c r="G112" s="111"/>
      <c r="H112" s="111"/>
      <c r="I112" s="111"/>
      <c r="J112" s="111"/>
      <c r="K112" s="111"/>
      <c r="L112" s="111"/>
      <c r="M112" s="111"/>
      <c r="N112" s="111"/>
      <c r="O112" s="111"/>
      <c r="P112" s="111"/>
      <c r="Q112" s="111"/>
      <c r="R112" s="111"/>
    </row>
    <row r="113" spans="2:18" x14ac:dyDescent="0.25">
      <c r="B113" s="111"/>
      <c r="C113" s="111"/>
      <c r="D113" s="111"/>
      <c r="E113" s="111"/>
      <c r="F113" s="111"/>
      <c r="G113" s="111"/>
      <c r="H113" s="111"/>
      <c r="I113" s="111"/>
      <c r="J113" s="111"/>
      <c r="K113" s="111"/>
      <c r="L113" s="111"/>
      <c r="M113" s="111"/>
      <c r="N113" s="111"/>
      <c r="O113" s="111"/>
      <c r="P113" s="111"/>
      <c r="Q113" s="111"/>
      <c r="R113" s="111"/>
    </row>
    <row r="114" spans="2:18" x14ac:dyDescent="0.25">
      <c r="B114" s="111"/>
      <c r="C114" s="111"/>
      <c r="D114" s="111"/>
      <c r="E114" s="111"/>
      <c r="F114" s="111"/>
      <c r="G114" s="111"/>
      <c r="H114" s="111"/>
      <c r="I114" s="111"/>
      <c r="J114" s="111"/>
      <c r="K114" s="111"/>
      <c r="L114" s="111"/>
      <c r="M114" s="111"/>
      <c r="N114" s="111"/>
      <c r="O114" s="111"/>
      <c r="P114" s="111"/>
      <c r="Q114" s="111"/>
      <c r="R114" s="111"/>
    </row>
    <row r="115" spans="2:18" x14ac:dyDescent="0.25">
      <c r="B115" s="111"/>
      <c r="C115" s="111"/>
      <c r="D115" s="111"/>
      <c r="E115" s="111"/>
      <c r="F115" s="111"/>
      <c r="G115" s="111"/>
      <c r="H115" s="111"/>
      <c r="I115" s="111"/>
      <c r="J115" s="111"/>
      <c r="K115" s="111"/>
      <c r="L115" s="111"/>
      <c r="M115" s="111"/>
      <c r="N115" s="111"/>
      <c r="O115" s="111"/>
      <c r="P115" s="111"/>
      <c r="Q115" s="111"/>
      <c r="R115" s="111"/>
    </row>
    <row r="116" spans="2:18" x14ac:dyDescent="0.25">
      <c r="B116" s="111"/>
      <c r="C116" s="111"/>
      <c r="D116" s="111"/>
      <c r="E116" s="111"/>
      <c r="F116" s="111"/>
      <c r="G116" s="111"/>
      <c r="H116" s="111"/>
      <c r="I116" s="111"/>
      <c r="J116" s="111"/>
      <c r="K116" s="111"/>
      <c r="L116" s="111"/>
      <c r="M116" s="111"/>
      <c r="N116" s="111"/>
      <c r="O116" s="111"/>
      <c r="P116" s="111"/>
      <c r="Q116" s="111"/>
      <c r="R116" s="111"/>
    </row>
    <row r="117" spans="2:18" x14ac:dyDescent="0.25">
      <c r="B117" s="111"/>
      <c r="C117" s="111"/>
      <c r="D117" s="111"/>
      <c r="E117" s="111"/>
      <c r="F117" s="111"/>
      <c r="G117" s="111"/>
      <c r="H117" s="111"/>
      <c r="I117" s="111"/>
      <c r="J117" s="111"/>
      <c r="K117" s="111"/>
      <c r="L117" s="111"/>
      <c r="M117" s="111"/>
      <c r="N117" s="111"/>
      <c r="O117" s="111"/>
      <c r="P117" s="111"/>
      <c r="Q117" s="111"/>
      <c r="R117" s="111"/>
    </row>
    <row r="118" spans="2:18" x14ac:dyDescent="0.25">
      <c r="B118" s="111"/>
      <c r="C118" s="111"/>
      <c r="D118" s="111"/>
      <c r="E118" s="111"/>
      <c r="F118" s="111"/>
      <c r="G118" s="111"/>
      <c r="H118" s="111"/>
      <c r="I118" s="111"/>
      <c r="J118" s="111"/>
      <c r="K118" s="111"/>
      <c r="L118" s="111"/>
      <c r="M118" s="111"/>
      <c r="N118" s="111"/>
      <c r="O118" s="111"/>
      <c r="P118" s="111"/>
      <c r="Q118" s="111"/>
      <c r="R118" s="111"/>
    </row>
    <row r="119" spans="2:18" x14ac:dyDescent="0.25">
      <c r="B119" s="111"/>
      <c r="C119" s="111"/>
      <c r="D119" s="111"/>
      <c r="E119" s="111"/>
      <c r="F119" s="111"/>
      <c r="G119" s="111"/>
      <c r="H119" s="111"/>
      <c r="I119" s="111"/>
      <c r="J119" s="111"/>
      <c r="K119" s="111"/>
      <c r="L119" s="111"/>
      <c r="M119" s="111"/>
      <c r="N119" s="111"/>
      <c r="O119" s="111"/>
      <c r="P119" s="111"/>
      <c r="Q119" s="111"/>
      <c r="R119" s="111"/>
    </row>
    <row r="120" spans="2:18" x14ac:dyDescent="0.25">
      <c r="B120" s="111"/>
      <c r="C120" s="111"/>
      <c r="D120" s="111"/>
      <c r="E120" s="111"/>
      <c r="F120" s="111"/>
      <c r="G120" s="111"/>
      <c r="H120" s="111"/>
      <c r="I120" s="111"/>
      <c r="J120" s="111"/>
      <c r="K120" s="111"/>
      <c r="L120" s="111"/>
      <c r="M120" s="111"/>
      <c r="N120" s="111"/>
      <c r="O120" s="111"/>
      <c r="P120" s="111"/>
      <c r="Q120" s="111"/>
      <c r="R120" s="111"/>
    </row>
    <row r="121" spans="2:18" x14ac:dyDescent="0.25">
      <c r="B121" s="111"/>
      <c r="C121" s="111"/>
      <c r="D121" s="111"/>
      <c r="E121" s="111"/>
      <c r="F121" s="111"/>
      <c r="G121" s="111"/>
      <c r="H121" s="111"/>
      <c r="I121" s="111"/>
      <c r="J121" s="111"/>
      <c r="K121" s="111"/>
      <c r="L121" s="111"/>
      <c r="M121" s="111"/>
      <c r="N121" s="111"/>
      <c r="O121" s="111"/>
      <c r="P121" s="111"/>
      <c r="Q121" s="111"/>
      <c r="R121" s="111"/>
    </row>
    <row r="122" spans="2:18" x14ac:dyDescent="0.25">
      <c r="B122" s="111"/>
      <c r="C122" s="111"/>
      <c r="D122" s="111"/>
      <c r="E122" s="111"/>
      <c r="F122" s="111"/>
      <c r="G122" s="111"/>
      <c r="H122" s="111"/>
      <c r="I122" s="111"/>
      <c r="J122" s="111"/>
      <c r="K122" s="111"/>
      <c r="L122" s="111"/>
      <c r="M122" s="111"/>
      <c r="N122" s="111"/>
      <c r="O122" s="111"/>
      <c r="P122" s="111"/>
      <c r="Q122" s="111"/>
      <c r="R122" s="111"/>
    </row>
    <row r="123" spans="2:18" x14ac:dyDescent="0.25">
      <c r="B123" s="111"/>
      <c r="C123" s="111"/>
      <c r="D123" s="111"/>
      <c r="E123" s="111"/>
      <c r="F123" s="111"/>
      <c r="G123" s="111"/>
      <c r="H123" s="111"/>
      <c r="I123" s="111"/>
      <c r="J123" s="111"/>
      <c r="K123" s="111"/>
      <c r="L123" s="111"/>
      <c r="M123" s="111"/>
      <c r="N123" s="111"/>
      <c r="O123" s="111"/>
      <c r="P123" s="111"/>
      <c r="Q123" s="111"/>
      <c r="R123" s="111"/>
    </row>
    <row r="124" spans="2:18" x14ac:dyDescent="0.25">
      <c r="B124" s="111"/>
      <c r="C124" s="111"/>
      <c r="D124" s="111"/>
      <c r="E124" s="111"/>
      <c r="F124" s="111"/>
      <c r="G124" s="111"/>
      <c r="H124" s="111"/>
      <c r="I124" s="111"/>
      <c r="J124" s="111"/>
      <c r="K124" s="111"/>
      <c r="L124" s="111"/>
      <c r="M124" s="111"/>
      <c r="N124" s="111"/>
      <c r="O124" s="111"/>
      <c r="P124" s="111"/>
      <c r="Q124" s="111"/>
      <c r="R124" s="111"/>
    </row>
    <row r="125" spans="2:18" x14ac:dyDescent="0.25">
      <c r="B125" s="111"/>
      <c r="C125" s="111"/>
      <c r="D125" s="111"/>
      <c r="E125" s="111"/>
      <c r="F125" s="111"/>
      <c r="G125" s="111"/>
      <c r="H125" s="111"/>
      <c r="I125" s="111"/>
      <c r="J125" s="111"/>
      <c r="K125" s="111"/>
      <c r="L125" s="111"/>
      <c r="M125" s="111"/>
      <c r="N125" s="111"/>
      <c r="O125" s="111"/>
      <c r="P125" s="111"/>
      <c r="Q125" s="111"/>
      <c r="R125" s="111"/>
    </row>
    <row r="126" spans="2:18" x14ac:dyDescent="0.25">
      <c r="B126" s="111"/>
      <c r="C126" s="111"/>
      <c r="D126" s="111"/>
      <c r="E126" s="111"/>
      <c r="F126" s="111"/>
      <c r="G126" s="111"/>
      <c r="H126" s="111"/>
      <c r="I126" s="111"/>
      <c r="J126" s="111"/>
      <c r="K126" s="111"/>
      <c r="L126" s="111"/>
      <c r="M126" s="111"/>
      <c r="N126" s="111"/>
      <c r="O126" s="111"/>
      <c r="P126" s="111"/>
      <c r="Q126" s="111"/>
      <c r="R126" s="111"/>
    </row>
    <row r="127" spans="2:18" x14ac:dyDescent="0.25">
      <c r="B127" s="111"/>
      <c r="C127" s="111"/>
      <c r="D127" s="111"/>
      <c r="E127" s="111"/>
      <c r="F127" s="111"/>
      <c r="G127" s="111"/>
      <c r="H127" s="111"/>
      <c r="I127" s="111"/>
      <c r="J127" s="111"/>
      <c r="K127" s="111"/>
      <c r="L127" s="111"/>
      <c r="M127" s="111"/>
      <c r="N127" s="111"/>
      <c r="O127" s="111"/>
      <c r="P127" s="111"/>
      <c r="Q127" s="111"/>
      <c r="R127" s="111"/>
    </row>
    <row r="128" spans="2:18" x14ac:dyDescent="0.25">
      <c r="B128" s="111"/>
      <c r="C128" s="111"/>
      <c r="D128" s="111"/>
      <c r="E128" s="111"/>
      <c r="F128" s="111"/>
      <c r="G128" s="111"/>
      <c r="H128" s="111"/>
      <c r="I128" s="111"/>
      <c r="J128" s="111"/>
      <c r="K128" s="111"/>
      <c r="L128" s="111"/>
      <c r="M128" s="111"/>
      <c r="N128" s="111"/>
      <c r="O128" s="111"/>
      <c r="P128" s="111"/>
      <c r="Q128" s="111"/>
      <c r="R128" s="111"/>
    </row>
    <row r="129" spans="2:18" x14ac:dyDescent="0.25">
      <c r="B129" s="111"/>
      <c r="C129" s="111"/>
      <c r="D129" s="111"/>
      <c r="E129" s="111"/>
      <c r="F129" s="111"/>
      <c r="G129" s="111"/>
      <c r="H129" s="111"/>
      <c r="I129" s="111"/>
      <c r="J129" s="111"/>
      <c r="K129" s="111"/>
      <c r="L129" s="111"/>
      <c r="M129" s="111"/>
      <c r="N129" s="111"/>
      <c r="O129" s="111"/>
      <c r="P129" s="111"/>
      <c r="Q129" s="111"/>
      <c r="R129" s="111"/>
    </row>
    <row r="130" spans="2:18" x14ac:dyDescent="0.25">
      <c r="B130" s="111"/>
      <c r="C130" s="111"/>
      <c r="D130" s="111"/>
      <c r="E130" s="111"/>
      <c r="F130" s="111"/>
      <c r="G130" s="111"/>
      <c r="H130" s="111"/>
      <c r="I130" s="111"/>
      <c r="J130" s="111"/>
      <c r="K130" s="111"/>
      <c r="L130" s="111"/>
      <c r="M130" s="111"/>
      <c r="N130" s="111"/>
      <c r="O130" s="111"/>
      <c r="P130" s="111"/>
      <c r="Q130" s="111"/>
      <c r="R130" s="111"/>
    </row>
    <row r="131" spans="2:18" x14ac:dyDescent="0.25">
      <c r="B131" s="111"/>
      <c r="C131" s="111"/>
      <c r="D131" s="111"/>
      <c r="E131" s="111"/>
      <c r="F131" s="111"/>
      <c r="G131" s="111"/>
      <c r="H131" s="111"/>
      <c r="I131" s="111"/>
      <c r="J131" s="111"/>
      <c r="K131" s="111"/>
      <c r="L131" s="111"/>
      <c r="M131" s="111"/>
      <c r="N131" s="111"/>
      <c r="O131" s="111"/>
      <c r="P131" s="111"/>
      <c r="Q131" s="111"/>
      <c r="R131" s="111"/>
    </row>
    <row r="132" spans="2:18" x14ac:dyDescent="0.25">
      <c r="B132" s="111"/>
      <c r="C132" s="111"/>
      <c r="D132" s="111"/>
      <c r="E132" s="111"/>
      <c r="F132" s="111"/>
      <c r="G132" s="111"/>
      <c r="H132" s="111"/>
      <c r="I132" s="111"/>
      <c r="J132" s="111"/>
      <c r="K132" s="111"/>
      <c r="L132" s="111"/>
      <c r="M132" s="111"/>
      <c r="N132" s="111"/>
      <c r="O132" s="111"/>
      <c r="P132" s="111"/>
      <c r="Q132" s="111"/>
      <c r="R132" s="111"/>
    </row>
    <row r="133" spans="2:18" x14ac:dyDescent="0.25">
      <c r="B133" s="111"/>
      <c r="C133" s="111"/>
      <c r="D133" s="111"/>
      <c r="E133" s="111"/>
      <c r="F133" s="111"/>
      <c r="G133" s="111"/>
      <c r="H133" s="111"/>
      <c r="I133" s="111"/>
      <c r="J133" s="111"/>
      <c r="K133" s="111"/>
      <c r="L133" s="111"/>
      <c r="M133" s="111"/>
      <c r="N133" s="111"/>
      <c r="O133" s="111"/>
      <c r="P133" s="111"/>
      <c r="Q133" s="111"/>
      <c r="R133" s="111"/>
    </row>
    <row r="134" spans="2:18" x14ac:dyDescent="0.25">
      <c r="B134" s="111"/>
      <c r="C134" s="111"/>
      <c r="D134" s="111"/>
      <c r="E134" s="111"/>
      <c r="F134" s="111"/>
      <c r="G134" s="111"/>
      <c r="H134" s="111"/>
      <c r="I134" s="111"/>
      <c r="J134" s="111"/>
      <c r="K134" s="111"/>
      <c r="L134" s="111"/>
      <c r="M134" s="111"/>
      <c r="N134" s="111"/>
      <c r="O134" s="111"/>
      <c r="P134" s="111"/>
      <c r="Q134" s="111"/>
      <c r="R134" s="111"/>
    </row>
    <row r="135" spans="2:18" x14ac:dyDescent="0.25">
      <c r="B135" s="111"/>
      <c r="C135" s="111"/>
      <c r="D135" s="111"/>
      <c r="E135" s="111"/>
      <c r="F135" s="111"/>
      <c r="G135" s="111"/>
      <c r="H135" s="111"/>
      <c r="I135" s="111"/>
      <c r="J135" s="111"/>
      <c r="K135" s="111"/>
      <c r="L135" s="111"/>
      <c r="M135" s="111"/>
      <c r="N135" s="111"/>
      <c r="O135" s="111"/>
      <c r="P135" s="111"/>
      <c r="Q135" s="111"/>
      <c r="R135" s="111"/>
    </row>
    <row r="136" spans="2:18" x14ac:dyDescent="0.25">
      <c r="B136" s="111"/>
      <c r="C136" s="111"/>
      <c r="D136" s="111"/>
      <c r="E136" s="111"/>
      <c r="F136" s="111"/>
      <c r="G136" s="111"/>
      <c r="H136" s="111"/>
      <c r="I136" s="111"/>
      <c r="J136" s="111"/>
      <c r="K136" s="111"/>
      <c r="L136" s="111"/>
      <c r="M136" s="111"/>
      <c r="N136" s="111"/>
      <c r="O136" s="111"/>
      <c r="P136" s="111"/>
      <c r="Q136" s="111"/>
      <c r="R136" s="111"/>
    </row>
    <row r="137" spans="2:18" x14ac:dyDescent="0.25">
      <c r="B137" s="111"/>
      <c r="C137" s="111"/>
      <c r="D137" s="111"/>
      <c r="E137" s="111"/>
      <c r="F137" s="111"/>
      <c r="G137" s="111"/>
      <c r="H137" s="111"/>
      <c r="I137" s="111"/>
      <c r="J137" s="111"/>
      <c r="K137" s="111"/>
      <c r="L137" s="111"/>
      <c r="M137" s="111"/>
      <c r="N137" s="111"/>
      <c r="O137" s="111"/>
      <c r="P137" s="111"/>
      <c r="Q137" s="111"/>
      <c r="R137" s="111"/>
    </row>
    <row r="138" spans="2:18" x14ac:dyDescent="0.25">
      <c r="B138" s="111"/>
      <c r="C138" s="111"/>
      <c r="D138" s="111"/>
      <c r="E138" s="111"/>
      <c r="F138" s="111"/>
      <c r="G138" s="111"/>
      <c r="H138" s="111"/>
      <c r="I138" s="111"/>
      <c r="J138" s="111"/>
      <c r="K138" s="111"/>
      <c r="L138" s="111"/>
      <c r="M138" s="111"/>
      <c r="N138" s="111"/>
      <c r="O138" s="111"/>
      <c r="P138" s="111"/>
      <c r="Q138" s="111"/>
      <c r="R138" s="111"/>
    </row>
    <row r="139" spans="2:18" x14ac:dyDescent="0.25">
      <c r="B139" s="111"/>
      <c r="C139" s="111"/>
      <c r="D139" s="111"/>
      <c r="E139" s="111"/>
      <c r="F139" s="111"/>
      <c r="G139" s="111"/>
      <c r="H139" s="111"/>
      <c r="I139" s="111"/>
      <c r="J139" s="111"/>
      <c r="K139" s="111"/>
      <c r="L139" s="111"/>
      <c r="M139" s="111"/>
      <c r="N139" s="111"/>
      <c r="O139" s="111"/>
      <c r="P139" s="111"/>
      <c r="Q139" s="111"/>
      <c r="R139" s="111"/>
    </row>
    <row r="140" spans="2:18" x14ac:dyDescent="0.25">
      <c r="B140" s="111"/>
      <c r="C140" s="111"/>
      <c r="D140" s="111"/>
      <c r="E140" s="111"/>
      <c r="F140" s="111"/>
      <c r="G140" s="111"/>
      <c r="H140" s="111"/>
      <c r="I140" s="111"/>
      <c r="J140" s="111"/>
      <c r="K140" s="111"/>
      <c r="L140" s="111"/>
      <c r="M140" s="111"/>
      <c r="N140" s="111"/>
      <c r="O140" s="111"/>
      <c r="P140" s="111"/>
      <c r="Q140" s="111"/>
      <c r="R140" s="111"/>
    </row>
    <row r="141" spans="2:18" x14ac:dyDescent="0.25">
      <c r="B141" s="111"/>
      <c r="C141" s="111"/>
      <c r="D141" s="111"/>
      <c r="E141" s="111"/>
      <c r="F141" s="111"/>
      <c r="G141" s="111"/>
      <c r="H141" s="111"/>
      <c r="I141" s="111"/>
      <c r="J141" s="111"/>
      <c r="K141" s="111"/>
      <c r="L141" s="111"/>
      <c r="M141" s="111"/>
      <c r="N141" s="111"/>
      <c r="O141" s="111"/>
      <c r="P141" s="111"/>
      <c r="Q141" s="111"/>
      <c r="R141" s="111"/>
    </row>
    <row r="142" spans="2:18" x14ac:dyDescent="0.25">
      <c r="B142" s="111"/>
      <c r="C142" s="111"/>
      <c r="D142" s="111"/>
      <c r="E142" s="111"/>
      <c r="F142" s="111"/>
      <c r="G142" s="111"/>
      <c r="H142" s="111"/>
      <c r="I142" s="111"/>
      <c r="J142" s="111"/>
      <c r="K142" s="111"/>
      <c r="L142" s="111"/>
      <c r="M142" s="111"/>
      <c r="N142" s="111"/>
      <c r="O142" s="111"/>
      <c r="P142" s="111"/>
      <c r="Q142" s="111"/>
      <c r="R142" s="111"/>
    </row>
    <row r="143" spans="2:18" x14ac:dyDescent="0.25">
      <c r="B143" s="111"/>
      <c r="C143" s="111"/>
      <c r="D143" s="111"/>
      <c r="E143" s="111"/>
      <c r="F143" s="111"/>
      <c r="G143" s="111"/>
      <c r="H143" s="111"/>
      <c r="I143" s="111"/>
      <c r="J143" s="111"/>
      <c r="K143" s="111"/>
      <c r="L143" s="111"/>
      <c r="M143" s="111"/>
      <c r="N143" s="111"/>
      <c r="O143" s="111"/>
      <c r="P143" s="111"/>
      <c r="Q143" s="111"/>
      <c r="R143" s="111"/>
    </row>
    <row r="144" spans="2:18" x14ac:dyDescent="0.25">
      <c r="B144" s="111"/>
      <c r="C144" s="111"/>
      <c r="D144" s="111"/>
      <c r="E144" s="111"/>
      <c r="F144" s="111"/>
      <c r="G144" s="111"/>
      <c r="H144" s="111"/>
      <c r="I144" s="111"/>
      <c r="J144" s="111"/>
      <c r="K144" s="111"/>
      <c r="L144" s="111"/>
      <c r="M144" s="111"/>
      <c r="N144" s="111"/>
      <c r="O144" s="111"/>
      <c r="P144" s="111"/>
      <c r="Q144" s="111"/>
      <c r="R144" s="111"/>
    </row>
    <row r="145" spans="2:18" x14ac:dyDescent="0.25">
      <c r="B145" s="111"/>
      <c r="C145" s="111"/>
      <c r="D145" s="111"/>
      <c r="E145" s="111"/>
      <c r="F145" s="111"/>
      <c r="G145" s="111"/>
      <c r="H145" s="111"/>
      <c r="I145" s="111"/>
      <c r="J145" s="111"/>
      <c r="K145" s="111"/>
      <c r="L145" s="111"/>
      <c r="M145" s="111"/>
      <c r="N145" s="111"/>
      <c r="O145" s="111"/>
      <c r="P145" s="111"/>
      <c r="Q145" s="111"/>
      <c r="R145" s="111"/>
    </row>
    <row r="146" spans="2:18" x14ac:dyDescent="0.25">
      <c r="B146" s="111"/>
      <c r="C146" s="111"/>
      <c r="D146" s="111"/>
      <c r="E146" s="111"/>
      <c r="F146" s="111"/>
      <c r="G146" s="111"/>
      <c r="H146" s="111"/>
      <c r="I146" s="111"/>
      <c r="J146" s="111"/>
      <c r="K146" s="111"/>
      <c r="L146" s="111"/>
      <c r="M146" s="111"/>
      <c r="N146" s="111"/>
      <c r="O146" s="111"/>
      <c r="P146" s="111"/>
      <c r="Q146" s="111"/>
      <c r="R146" s="111"/>
    </row>
    <row r="147" spans="2:18" x14ac:dyDescent="0.25">
      <c r="B147" s="111"/>
      <c r="C147" s="111"/>
      <c r="D147" s="111"/>
      <c r="E147" s="111"/>
      <c r="F147" s="111"/>
      <c r="G147" s="111"/>
      <c r="H147" s="111"/>
      <c r="I147" s="111"/>
      <c r="J147" s="111"/>
      <c r="K147" s="111"/>
      <c r="L147" s="111"/>
      <c r="M147" s="111"/>
      <c r="N147" s="111"/>
      <c r="O147" s="111"/>
      <c r="P147" s="111"/>
      <c r="Q147" s="111"/>
      <c r="R147" s="111"/>
    </row>
    <row r="148" spans="2:18" x14ac:dyDescent="0.25">
      <c r="B148" s="111"/>
      <c r="C148" s="111"/>
      <c r="D148" s="111"/>
      <c r="E148" s="111"/>
      <c r="F148" s="111"/>
      <c r="G148" s="111"/>
      <c r="H148" s="111"/>
      <c r="I148" s="111"/>
      <c r="J148" s="111"/>
      <c r="K148" s="111"/>
      <c r="L148" s="111"/>
      <c r="M148" s="111"/>
      <c r="N148" s="111"/>
      <c r="O148" s="111"/>
      <c r="P148" s="111"/>
      <c r="Q148" s="111"/>
      <c r="R148" s="111"/>
    </row>
    <row r="149" spans="2:18" x14ac:dyDescent="0.25">
      <c r="B149" s="111"/>
      <c r="C149" s="111"/>
      <c r="D149" s="111"/>
      <c r="E149" s="111"/>
      <c r="F149" s="111"/>
      <c r="G149" s="111"/>
      <c r="H149" s="111"/>
      <c r="I149" s="111"/>
      <c r="J149" s="111"/>
      <c r="K149" s="111"/>
      <c r="L149" s="111"/>
      <c r="M149" s="111"/>
      <c r="N149" s="111"/>
      <c r="O149" s="111"/>
      <c r="P149" s="111"/>
      <c r="Q149" s="111"/>
      <c r="R149" s="111"/>
    </row>
    <row r="150" spans="2:18" x14ac:dyDescent="0.25">
      <c r="B150" s="111"/>
      <c r="C150" s="111"/>
      <c r="D150" s="111"/>
      <c r="E150" s="111"/>
      <c r="F150" s="111"/>
      <c r="G150" s="111"/>
      <c r="H150" s="111"/>
      <c r="I150" s="111"/>
      <c r="J150" s="111"/>
      <c r="K150" s="111"/>
      <c r="L150" s="111"/>
      <c r="M150" s="111"/>
      <c r="N150" s="111"/>
      <c r="O150" s="111"/>
      <c r="P150" s="111"/>
      <c r="Q150" s="111"/>
      <c r="R150" s="111"/>
    </row>
    <row r="151" spans="2:18" x14ac:dyDescent="0.25">
      <c r="B151" s="111"/>
      <c r="C151" s="111"/>
      <c r="D151" s="111"/>
      <c r="E151" s="111"/>
      <c r="F151" s="111"/>
      <c r="G151" s="111"/>
      <c r="H151" s="111"/>
      <c r="I151" s="111"/>
      <c r="J151" s="111"/>
      <c r="K151" s="111"/>
      <c r="L151" s="111"/>
      <c r="M151" s="111"/>
      <c r="N151" s="111"/>
      <c r="O151" s="111"/>
      <c r="P151" s="111"/>
      <c r="Q151" s="111"/>
      <c r="R151" s="111"/>
    </row>
    <row r="152" spans="2:18" x14ac:dyDescent="0.25">
      <c r="B152" s="111"/>
      <c r="C152" s="111"/>
      <c r="D152" s="111"/>
      <c r="E152" s="111"/>
      <c r="F152" s="111"/>
      <c r="G152" s="111"/>
      <c r="H152" s="111"/>
      <c r="I152" s="111"/>
      <c r="J152" s="111"/>
      <c r="K152" s="111"/>
      <c r="L152" s="111"/>
      <c r="M152" s="111"/>
      <c r="N152" s="111"/>
      <c r="O152" s="111"/>
      <c r="P152" s="111"/>
      <c r="Q152" s="111"/>
      <c r="R152" s="111"/>
    </row>
    <row r="153" spans="2:18" x14ac:dyDescent="0.25">
      <c r="B153" s="111"/>
      <c r="C153" s="111"/>
      <c r="D153" s="111"/>
      <c r="E153" s="111"/>
      <c r="F153" s="111"/>
      <c r="G153" s="111"/>
      <c r="H153" s="111"/>
      <c r="I153" s="111"/>
      <c r="J153" s="111"/>
      <c r="K153" s="111"/>
      <c r="L153" s="111"/>
      <c r="M153" s="111"/>
      <c r="N153" s="111"/>
      <c r="O153" s="111"/>
      <c r="P153" s="111"/>
      <c r="Q153" s="111"/>
      <c r="R153" s="111"/>
    </row>
    <row r="154" spans="2:18" x14ac:dyDescent="0.25">
      <c r="B154" s="111"/>
      <c r="C154" s="111"/>
      <c r="D154" s="111"/>
      <c r="E154" s="111"/>
      <c r="F154" s="111"/>
      <c r="G154" s="111"/>
      <c r="H154" s="111"/>
      <c r="I154" s="111"/>
      <c r="J154" s="111"/>
      <c r="K154" s="111"/>
      <c r="L154" s="111"/>
      <c r="M154" s="111"/>
      <c r="N154" s="111"/>
      <c r="O154" s="111"/>
      <c r="P154" s="111"/>
      <c r="Q154" s="111"/>
      <c r="R154" s="111"/>
    </row>
    <row r="155" spans="2:18" x14ac:dyDescent="0.25">
      <c r="B155" s="111"/>
      <c r="C155" s="111"/>
      <c r="D155" s="111"/>
      <c r="E155" s="111"/>
      <c r="F155" s="111"/>
      <c r="G155" s="111"/>
      <c r="H155" s="111"/>
      <c r="I155" s="111"/>
      <c r="J155" s="111"/>
      <c r="K155" s="111"/>
      <c r="L155" s="111"/>
      <c r="M155" s="111"/>
      <c r="N155" s="111"/>
      <c r="O155" s="111"/>
      <c r="P155" s="111"/>
      <c r="Q155" s="111"/>
      <c r="R155" s="111"/>
    </row>
    <row r="156" spans="2:18" x14ac:dyDescent="0.25">
      <c r="B156" s="111"/>
      <c r="C156" s="111"/>
      <c r="D156" s="111"/>
      <c r="E156" s="111"/>
      <c r="F156" s="111"/>
      <c r="G156" s="111"/>
      <c r="H156" s="111"/>
      <c r="I156" s="111"/>
      <c r="J156" s="111"/>
      <c r="K156" s="111"/>
      <c r="L156" s="111"/>
      <c r="M156" s="111"/>
      <c r="N156" s="111"/>
      <c r="O156" s="111"/>
      <c r="P156" s="111"/>
      <c r="Q156" s="111"/>
      <c r="R156" s="111"/>
    </row>
    <row r="157" spans="2:18" x14ac:dyDescent="0.25">
      <c r="B157" s="111"/>
      <c r="C157" s="111"/>
      <c r="D157" s="111"/>
      <c r="E157" s="111"/>
      <c r="F157" s="111"/>
      <c r="G157" s="111"/>
      <c r="H157" s="111"/>
      <c r="I157" s="111"/>
      <c r="J157" s="111"/>
      <c r="K157" s="111"/>
      <c r="L157" s="111"/>
      <c r="M157" s="111"/>
      <c r="N157" s="111"/>
      <c r="O157" s="111"/>
      <c r="P157" s="111"/>
      <c r="Q157" s="111"/>
      <c r="R157" s="111"/>
    </row>
    <row r="158" spans="2:18" x14ac:dyDescent="0.25">
      <c r="B158" s="111"/>
      <c r="C158" s="111"/>
      <c r="D158" s="111"/>
      <c r="E158" s="111"/>
      <c r="F158" s="111"/>
      <c r="G158" s="111"/>
      <c r="H158" s="111"/>
      <c r="I158" s="111"/>
      <c r="J158" s="111"/>
      <c r="K158" s="111"/>
      <c r="L158" s="111"/>
      <c r="M158" s="111"/>
      <c r="N158" s="111"/>
      <c r="O158" s="111"/>
      <c r="P158" s="111"/>
      <c r="Q158" s="111"/>
      <c r="R158" s="111"/>
    </row>
    <row r="159" spans="2:18" x14ac:dyDescent="0.25">
      <c r="B159" s="111"/>
      <c r="C159" s="111"/>
      <c r="D159" s="111"/>
      <c r="E159" s="111"/>
      <c r="F159" s="111"/>
      <c r="G159" s="111"/>
      <c r="H159" s="111"/>
      <c r="I159" s="111"/>
      <c r="J159" s="111"/>
      <c r="K159" s="111"/>
      <c r="L159" s="111"/>
      <c r="M159" s="111"/>
      <c r="N159" s="111"/>
      <c r="O159" s="111"/>
      <c r="P159" s="111"/>
      <c r="Q159" s="111"/>
      <c r="R159" s="111"/>
    </row>
    <row r="160" spans="2:18" x14ac:dyDescent="0.25">
      <c r="B160" s="111"/>
      <c r="C160" s="111"/>
      <c r="D160" s="111"/>
      <c r="E160" s="111"/>
      <c r="F160" s="111"/>
      <c r="G160" s="111"/>
      <c r="H160" s="111"/>
      <c r="I160" s="111"/>
      <c r="J160" s="111"/>
      <c r="K160" s="111"/>
      <c r="L160" s="111"/>
      <c r="M160" s="111"/>
      <c r="N160" s="111"/>
      <c r="O160" s="111"/>
      <c r="P160" s="111"/>
      <c r="Q160" s="111"/>
      <c r="R160" s="111"/>
    </row>
    <row r="161" spans="2:18" x14ac:dyDescent="0.25">
      <c r="B161" s="111"/>
      <c r="C161" s="111"/>
      <c r="D161" s="111"/>
      <c r="E161" s="111"/>
      <c r="F161" s="111"/>
      <c r="G161" s="111"/>
      <c r="H161" s="111"/>
      <c r="I161" s="111"/>
      <c r="J161" s="111"/>
      <c r="K161" s="111"/>
      <c r="L161" s="111"/>
      <c r="M161" s="111"/>
      <c r="N161" s="111"/>
      <c r="O161" s="111"/>
      <c r="P161" s="111"/>
      <c r="Q161" s="111"/>
      <c r="R161" s="111"/>
    </row>
    <row r="162" spans="2:18" x14ac:dyDescent="0.25">
      <c r="B162" s="111"/>
      <c r="C162" s="111"/>
      <c r="D162" s="111"/>
      <c r="E162" s="111"/>
      <c r="F162" s="111"/>
      <c r="G162" s="111"/>
      <c r="H162" s="111"/>
      <c r="I162" s="111"/>
      <c r="J162" s="111"/>
      <c r="K162" s="111"/>
      <c r="L162" s="111"/>
      <c r="M162" s="111"/>
      <c r="N162" s="111"/>
      <c r="O162" s="111"/>
      <c r="P162" s="111"/>
      <c r="Q162" s="111"/>
      <c r="R162" s="111"/>
    </row>
    <row r="163" spans="2:18" x14ac:dyDescent="0.25">
      <c r="B163" s="111"/>
      <c r="C163" s="111"/>
      <c r="D163" s="111"/>
      <c r="E163" s="111"/>
      <c r="F163" s="111"/>
      <c r="G163" s="111"/>
      <c r="H163" s="111"/>
      <c r="I163" s="111"/>
      <c r="J163" s="111"/>
      <c r="K163" s="111"/>
      <c r="L163" s="111"/>
      <c r="M163" s="111"/>
      <c r="N163" s="111"/>
      <c r="O163" s="111"/>
      <c r="P163" s="111"/>
      <c r="Q163" s="111"/>
      <c r="R163" s="111"/>
    </row>
    <row r="164" spans="2:18" x14ac:dyDescent="0.25">
      <c r="B164" s="111"/>
      <c r="C164" s="111"/>
      <c r="D164" s="111"/>
      <c r="E164" s="111"/>
      <c r="F164" s="111"/>
      <c r="G164" s="111"/>
      <c r="H164" s="111"/>
      <c r="I164" s="111"/>
      <c r="J164" s="111"/>
      <c r="K164" s="111"/>
      <c r="L164" s="111"/>
      <c r="M164" s="111"/>
      <c r="N164" s="111"/>
      <c r="O164" s="111"/>
      <c r="P164" s="111"/>
      <c r="Q164" s="111"/>
      <c r="R164" s="111"/>
    </row>
    <row r="165" spans="2:18" x14ac:dyDescent="0.25">
      <c r="B165" s="111"/>
      <c r="C165" s="111"/>
      <c r="D165" s="111"/>
      <c r="E165" s="111"/>
      <c r="F165" s="111"/>
      <c r="G165" s="111"/>
      <c r="H165" s="111"/>
      <c r="I165" s="111"/>
      <c r="J165" s="111"/>
      <c r="K165" s="111"/>
      <c r="L165" s="111"/>
      <c r="M165" s="111"/>
      <c r="N165" s="111"/>
      <c r="O165" s="111"/>
      <c r="P165" s="111"/>
      <c r="Q165" s="111"/>
      <c r="R165" s="111"/>
    </row>
    <row r="166" spans="2:18" x14ac:dyDescent="0.25">
      <c r="B166" s="111"/>
      <c r="C166" s="111"/>
      <c r="D166" s="111"/>
      <c r="E166" s="111"/>
      <c r="F166" s="111"/>
      <c r="G166" s="111"/>
      <c r="H166" s="111"/>
      <c r="I166" s="111"/>
      <c r="J166" s="111"/>
      <c r="K166" s="111"/>
      <c r="L166" s="111"/>
      <c r="M166" s="111"/>
      <c r="N166" s="111"/>
      <c r="O166" s="111"/>
      <c r="P166" s="111"/>
      <c r="Q166" s="111"/>
      <c r="R166" s="111"/>
    </row>
    <row r="167" spans="2:18" x14ac:dyDescent="0.25">
      <c r="B167" s="111"/>
      <c r="C167" s="111"/>
      <c r="D167" s="111"/>
      <c r="E167" s="111"/>
      <c r="F167" s="111"/>
      <c r="G167" s="111"/>
      <c r="H167" s="111"/>
      <c r="I167" s="111"/>
      <c r="J167" s="111"/>
      <c r="K167" s="111"/>
      <c r="L167" s="111"/>
      <c r="M167" s="111"/>
      <c r="N167" s="111"/>
      <c r="O167" s="111"/>
      <c r="P167" s="111"/>
      <c r="Q167" s="111"/>
      <c r="R167" s="111"/>
    </row>
    <row r="168" spans="2:18" x14ac:dyDescent="0.25">
      <c r="B168" s="111"/>
      <c r="C168" s="111"/>
      <c r="D168" s="111"/>
      <c r="E168" s="111"/>
      <c r="F168" s="111"/>
      <c r="G168" s="111"/>
      <c r="H168" s="111"/>
      <c r="I168" s="111"/>
      <c r="J168" s="111"/>
      <c r="K168" s="111"/>
      <c r="L168" s="111"/>
      <c r="M168" s="111"/>
      <c r="N168" s="111"/>
      <c r="O168" s="111"/>
      <c r="P168" s="111"/>
      <c r="Q168" s="111"/>
      <c r="R168" s="111"/>
    </row>
    <row r="169" spans="2:18" x14ac:dyDescent="0.25">
      <c r="B169" s="111"/>
      <c r="C169" s="111"/>
      <c r="D169" s="111"/>
      <c r="E169" s="111"/>
      <c r="F169" s="111"/>
      <c r="G169" s="111"/>
      <c r="H169" s="111"/>
      <c r="I169" s="111"/>
      <c r="J169" s="111"/>
      <c r="K169" s="111"/>
      <c r="L169" s="111"/>
      <c r="M169" s="111"/>
      <c r="N169" s="111"/>
      <c r="O169" s="111"/>
      <c r="P169" s="111"/>
      <c r="Q169" s="111"/>
      <c r="R169" s="111"/>
    </row>
    <row r="170" spans="2:18" x14ac:dyDescent="0.25">
      <c r="B170" s="111"/>
      <c r="C170" s="111"/>
      <c r="D170" s="111"/>
      <c r="E170" s="111"/>
      <c r="F170" s="111"/>
      <c r="G170" s="111"/>
      <c r="H170" s="111"/>
      <c r="I170" s="111"/>
      <c r="J170" s="111"/>
      <c r="K170" s="111"/>
      <c r="L170" s="111"/>
      <c r="M170" s="111"/>
      <c r="N170" s="111"/>
      <c r="O170" s="111"/>
      <c r="P170" s="111"/>
      <c r="Q170" s="111"/>
      <c r="R170" s="111"/>
    </row>
    <row r="171" spans="2:18" x14ac:dyDescent="0.25">
      <c r="B171" s="111"/>
      <c r="C171" s="111"/>
      <c r="D171" s="111"/>
      <c r="E171" s="111"/>
      <c r="F171" s="111"/>
      <c r="G171" s="111"/>
      <c r="H171" s="111"/>
      <c r="I171" s="111"/>
      <c r="J171" s="111"/>
      <c r="K171" s="111"/>
      <c r="L171" s="111"/>
      <c r="M171" s="111"/>
      <c r="N171" s="111"/>
      <c r="O171" s="111"/>
      <c r="P171" s="111"/>
      <c r="Q171" s="111"/>
      <c r="R171" s="111"/>
    </row>
    <row r="172" spans="2:18" x14ac:dyDescent="0.25">
      <c r="B172" s="111"/>
      <c r="C172" s="111"/>
      <c r="D172" s="111"/>
      <c r="E172" s="111"/>
      <c r="F172" s="111"/>
      <c r="G172" s="111"/>
      <c r="H172" s="111"/>
      <c r="I172" s="111"/>
      <c r="J172" s="111"/>
      <c r="K172" s="111"/>
      <c r="L172" s="111"/>
      <c r="M172" s="111"/>
      <c r="N172" s="111"/>
      <c r="O172" s="111"/>
      <c r="P172" s="111"/>
      <c r="Q172" s="111"/>
      <c r="R172" s="111"/>
    </row>
    <row r="173" spans="2:18" x14ac:dyDescent="0.25">
      <c r="B173" s="111"/>
      <c r="C173" s="111"/>
      <c r="D173" s="111"/>
      <c r="E173" s="111"/>
      <c r="F173" s="111"/>
      <c r="G173" s="111"/>
      <c r="H173" s="111"/>
      <c r="I173" s="111"/>
      <c r="J173" s="111"/>
      <c r="K173" s="111"/>
      <c r="L173" s="111"/>
      <c r="M173" s="111"/>
      <c r="N173" s="111"/>
      <c r="O173" s="111"/>
      <c r="P173" s="111"/>
      <c r="Q173" s="111"/>
      <c r="R173" s="111"/>
    </row>
    <row r="174" spans="2:18" x14ac:dyDescent="0.25">
      <c r="B174" s="111"/>
      <c r="C174" s="111"/>
      <c r="D174" s="111"/>
      <c r="E174" s="111"/>
      <c r="F174" s="111"/>
      <c r="G174" s="111"/>
      <c r="H174" s="111"/>
      <c r="I174" s="111"/>
      <c r="J174" s="111"/>
      <c r="K174" s="111"/>
      <c r="L174" s="111"/>
      <c r="M174" s="111"/>
      <c r="N174" s="111"/>
      <c r="O174" s="111"/>
      <c r="P174" s="111"/>
      <c r="Q174" s="111"/>
      <c r="R174" s="111"/>
    </row>
    <row r="175" spans="2:18" x14ac:dyDescent="0.25">
      <c r="B175" s="111"/>
      <c r="C175" s="111"/>
      <c r="D175" s="111"/>
      <c r="E175" s="111"/>
      <c r="F175" s="111"/>
      <c r="G175" s="111"/>
      <c r="H175" s="111"/>
      <c r="I175" s="111"/>
      <c r="J175" s="111"/>
      <c r="K175" s="111"/>
      <c r="L175" s="111"/>
      <c r="M175" s="111"/>
      <c r="N175" s="111"/>
      <c r="O175" s="111"/>
      <c r="P175" s="111"/>
      <c r="Q175" s="111"/>
      <c r="R175" s="111"/>
    </row>
    <row r="176" spans="2:18" x14ac:dyDescent="0.25">
      <c r="B176" s="111"/>
      <c r="C176" s="111"/>
      <c r="D176" s="111"/>
      <c r="E176" s="111"/>
      <c r="F176" s="111"/>
      <c r="G176" s="111"/>
      <c r="H176" s="111"/>
      <c r="I176" s="111"/>
      <c r="J176" s="111"/>
      <c r="K176" s="111"/>
      <c r="L176" s="111"/>
      <c r="M176" s="111"/>
      <c r="N176" s="111"/>
      <c r="O176" s="111"/>
      <c r="P176" s="111"/>
      <c r="Q176" s="111"/>
      <c r="R176" s="111"/>
    </row>
    <row r="177" spans="2:18" x14ac:dyDescent="0.25">
      <c r="B177" s="111"/>
      <c r="C177" s="111"/>
      <c r="D177" s="111"/>
      <c r="E177" s="111"/>
      <c r="F177" s="111"/>
      <c r="G177" s="111"/>
      <c r="H177" s="111"/>
      <c r="I177" s="111"/>
      <c r="J177" s="111"/>
      <c r="K177" s="111"/>
      <c r="L177" s="111"/>
      <c r="M177" s="111"/>
      <c r="N177" s="111"/>
      <c r="O177" s="111"/>
      <c r="P177" s="111"/>
      <c r="Q177" s="111"/>
      <c r="R177" s="111"/>
    </row>
    <row r="178" spans="2:18" x14ac:dyDescent="0.25">
      <c r="B178" s="111"/>
      <c r="C178" s="111"/>
      <c r="D178" s="111"/>
      <c r="E178" s="111"/>
      <c r="F178" s="111"/>
      <c r="G178" s="111"/>
      <c r="H178" s="111"/>
      <c r="I178" s="111"/>
      <c r="J178" s="111"/>
      <c r="K178" s="111"/>
      <c r="L178" s="111"/>
      <c r="M178" s="111"/>
      <c r="N178" s="111"/>
      <c r="O178" s="111"/>
      <c r="P178" s="111"/>
      <c r="Q178" s="111"/>
      <c r="R178" s="111"/>
    </row>
    <row r="179" spans="2:18" x14ac:dyDescent="0.25">
      <c r="B179" s="111"/>
      <c r="C179" s="111"/>
      <c r="D179" s="111"/>
      <c r="E179" s="111"/>
      <c r="F179" s="111"/>
      <c r="G179" s="111"/>
      <c r="H179" s="111"/>
      <c r="I179" s="111"/>
      <c r="J179" s="111"/>
      <c r="K179" s="111"/>
      <c r="L179" s="111"/>
      <c r="M179" s="111"/>
      <c r="N179" s="111"/>
      <c r="O179" s="111"/>
      <c r="P179" s="111"/>
      <c r="Q179" s="111"/>
      <c r="R179" s="111"/>
    </row>
    <row r="180" spans="2:18" x14ac:dyDescent="0.25">
      <c r="B180" s="111"/>
      <c r="C180" s="111"/>
      <c r="D180" s="111"/>
      <c r="E180" s="111"/>
      <c r="F180" s="111"/>
      <c r="G180" s="111"/>
      <c r="H180" s="111"/>
      <c r="I180" s="111"/>
      <c r="J180" s="111"/>
      <c r="K180" s="111"/>
      <c r="L180" s="111"/>
      <c r="M180" s="111"/>
      <c r="N180" s="111"/>
      <c r="O180" s="111"/>
      <c r="P180" s="111"/>
      <c r="Q180" s="111"/>
      <c r="R180" s="111"/>
    </row>
    <row r="181" spans="2:18" x14ac:dyDescent="0.25">
      <c r="B181" s="111"/>
      <c r="C181" s="111"/>
      <c r="D181" s="111"/>
      <c r="E181" s="111"/>
      <c r="F181" s="111"/>
      <c r="G181" s="111"/>
      <c r="H181" s="111"/>
      <c r="I181" s="111"/>
      <c r="J181" s="111"/>
      <c r="K181" s="111"/>
      <c r="L181" s="111"/>
      <c r="M181" s="111"/>
      <c r="N181" s="111"/>
      <c r="O181" s="111"/>
      <c r="P181" s="111"/>
      <c r="Q181" s="111"/>
      <c r="R181" s="111"/>
    </row>
    <row r="182" spans="2:18" x14ac:dyDescent="0.25">
      <c r="B182" s="111"/>
      <c r="C182" s="111"/>
      <c r="D182" s="111"/>
      <c r="E182" s="111"/>
      <c r="F182" s="111"/>
      <c r="G182" s="111"/>
      <c r="H182" s="111"/>
      <c r="I182" s="111"/>
      <c r="J182" s="111"/>
      <c r="K182" s="111"/>
      <c r="L182" s="111"/>
      <c r="M182" s="111"/>
      <c r="N182" s="111"/>
      <c r="O182" s="111"/>
      <c r="P182" s="111"/>
      <c r="Q182" s="111"/>
      <c r="R182" s="111"/>
    </row>
    <row r="183" spans="2:18" x14ac:dyDescent="0.25">
      <c r="B183" s="111"/>
      <c r="C183" s="111"/>
      <c r="D183" s="111"/>
      <c r="E183" s="111"/>
      <c r="F183" s="111"/>
      <c r="G183" s="111"/>
      <c r="H183" s="111"/>
      <c r="I183" s="111"/>
      <c r="J183" s="111"/>
      <c r="K183" s="111"/>
      <c r="L183" s="111"/>
      <c r="M183" s="111"/>
      <c r="N183" s="111"/>
      <c r="O183" s="111"/>
      <c r="P183" s="111"/>
      <c r="Q183" s="111"/>
      <c r="R183" s="111"/>
    </row>
    <row r="184" spans="2:18" x14ac:dyDescent="0.25">
      <c r="B184" s="111"/>
      <c r="C184" s="111"/>
      <c r="D184" s="111"/>
      <c r="E184" s="111"/>
      <c r="F184" s="111"/>
      <c r="G184" s="111"/>
      <c r="H184" s="111"/>
      <c r="I184" s="111"/>
      <c r="J184" s="111"/>
      <c r="K184" s="111"/>
      <c r="L184" s="111"/>
      <c r="M184" s="111"/>
      <c r="N184" s="111"/>
      <c r="O184" s="111"/>
      <c r="P184" s="111"/>
      <c r="Q184" s="111"/>
      <c r="R184" s="111"/>
    </row>
    <row r="185" spans="2:18" x14ac:dyDescent="0.25">
      <c r="B185" s="111"/>
      <c r="C185" s="111"/>
      <c r="D185" s="111"/>
      <c r="E185" s="111"/>
      <c r="F185" s="111"/>
      <c r="G185" s="111"/>
      <c r="H185" s="111"/>
      <c r="I185" s="111"/>
      <c r="J185" s="111"/>
      <c r="K185" s="111"/>
      <c r="L185" s="111"/>
      <c r="M185" s="111"/>
      <c r="N185" s="111"/>
      <c r="O185" s="111"/>
      <c r="P185" s="111"/>
      <c r="Q185" s="111"/>
      <c r="R185" s="111"/>
    </row>
    <row r="186" spans="2:18" x14ac:dyDescent="0.25">
      <c r="B186" s="111"/>
      <c r="C186" s="111"/>
      <c r="D186" s="111"/>
      <c r="E186" s="111"/>
      <c r="F186" s="111"/>
      <c r="G186" s="111"/>
      <c r="H186" s="111"/>
      <c r="I186" s="111"/>
      <c r="J186" s="111"/>
      <c r="K186" s="111"/>
      <c r="L186" s="111"/>
      <c r="M186" s="111"/>
      <c r="N186" s="111"/>
      <c r="O186" s="111"/>
      <c r="P186" s="111"/>
      <c r="Q186" s="111"/>
      <c r="R186" s="111"/>
    </row>
    <row r="187" spans="2:18" x14ac:dyDescent="0.25">
      <c r="B187" s="111"/>
      <c r="C187" s="111"/>
      <c r="D187" s="111"/>
      <c r="E187" s="111"/>
      <c r="F187" s="111"/>
      <c r="G187" s="111"/>
      <c r="H187" s="111"/>
      <c r="I187" s="111"/>
      <c r="J187" s="111"/>
      <c r="K187" s="111"/>
      <c r="L187" s="111"/>
      <c r="M187" s="111"/>
      <c r="N187" s="111"/>
      <c r="O187" s="111"/>
      <c r="P187" s="111"/>
      <c r="Q187" s="111"/>
      <c r="R187" s="111"/>
    </row>
    <row r="188" spans="2:18" x14ac:dyDescent="0.25">
      <c r="B188" s="111"/>
      <c r="C188" s="111"/>
      <c r="D188" s="111"/>
      <c r="E188" s="111"/>
      <c r="F188" s="111"/>
      <c r="G188" s="111"/>
      <c r="H188" s="111"/>
      <c r="I188" s="111"/>
      <c r="J188" s="111"/>
      <c r="K188" s="111"/>
      <c r="L188" s="111"/>
      <c r="M188" s="111"/>
      <c r="N188" s="111"/>
      <c r="O188" s="111"/>
      <c r="P188" s="111"/>
      <c r="Q188" s="111"/>
      <c r="R188" s="111"/>
    </row>
    <row r="189" spans="2:18" x14ac:dyDescent="0.25">
      <c r="B189" s="111"/>
      <c r="C189" s="111"/>
      <c r="D189" s="111"/>
      <c r="E189" s="111"/>
      <c r="F189" s="111"/>
      <c r="G189" s="111"/>
      <c r="H189" s="111"/>
      <c r="I189" s="111"/>
      <c r="J189" s="111"/>
      <c r="K189" s="111"/>
      <c r="L189" s="111"/>
      <c r="M189" s="111"/>
      <c r="N189" s="111"/>
      <c r="O189" s="111"/>
      <c r="P189" s="111"/>
      <c r="Q189" s="111"/>
      <c r="R189" s="111"/>
    </row>
    <row r="190" spans="2:18" x14ac:dyDescent="0.25">
      <c r="B190" s="111"/>
      <c r="C190" s="111"/>
      <c r="D190" s="111"/>
      <c r="E190" s="111"/>
      <c r="F190" s="111"/>
      <c r="G190" s="111"/>
      <c r="H190" s="111"/>
      <c r="I190" s="111"/>
      <c r="J190" s="111"/>
      <c r="K190" s="111"/>
      <c r="L190" s="111"/>
      <c r="M190" s="111"/>
      <c r="N190" s="111"/>
      <c r="O190" s="111"/>
      <c r="P190" s="111"/>
      <c r="Q190" s="111"/>
      <c r="R190" s="111"/>
    </row>
    <row r="191" spans="2:18" x14ac:dyDescent="0.25">
      <c r="B191" s="111"/>
      <c r="C191" s="111"/>
      <c r="D191" s="111"/>
      <c r="E191" s="111"/>
      <c r="F191" s="111"/>
      <c r="G191" s="111"/>
      <c r="H191" s="111"/>
      <c r="I191" s="111"/>
      <c r="J191" s="111"/>
      <c r="K191" s="111"/>
      <c r="L191" s="111"/>
      <c r="M191" s="111"/>
      <c r="N191" s="111"/>
      <c r="O191" s="111"/>
      <c r="P191" s="111"/>
      <c r="Q191" s="111"/>
      <c r="R191" s="111"/>
    </row>
    <row r="192" spans="2:18" x14ac:dyDescent="0.25">
      <c r="B192" s="111"/>
      <c r="C192" s="111"/>
      <c r="D192" s="111"/>
      <c r="E192" s="111"/>
      <c r="F192" s="111"/>
      <c r="G192" s="111"/>
      <c r="H192" s="111"/>
      <c r="I192" s="111"/>
      <c r="J192" s="111"/>
      <c r="K192" s="111"/>
      <c r="L192" s="111"/>
      <c r="M192" s="111"/>
      <c r="N192" s="111"/>
      <c r="O192" s="111"/>
      <c r="P192" s="111"/>
      <c r="Q192" s="111"/>
      <c r="R192" s="111"/>
    </row>
    <row r="193" spans="2:18" x14ac:dyDescent="0.25">
      <c r="B193" s="111"/>
      <c r="C193" s="111"/>
      <c r="D193" s="111"/>
      <c r="E193" s="111"/>
      <c r="F193" s="111"/>
      <c r="G193" s="111"/>
      <c r="H193" s="111"/>
      <c r="I193" s="111"/>
      <c r="J193" s="111"/>
      <c r="K193" s="111"/>
      <c r="L193" s="111"/>
      <c r="M193" s="111"/>
      <c r="N193" s="111"/>
      <c r="O193" s="111"/>
      <c r="P193" s="111"/>
      <c r="Q193" s="111"/>
      <c r="R193" s="111"/>
    </row>
    <row r="194" spans="2:18" x14ac:dyDescent="0.25">
      <c r="B194" s="111"/>
      <c r="C194" s="111"/>
      <c r="D194" s="111"/>
      <c r="E194" s="111"/>
      <c r="F194" s="111"/>
      <c r="G194" s="111"/>
      <c r="H194" s="111"/>
      <c r="I194" s="111"/>
      <c r="J194" s="111"/>
      <c r="K194" s="111"/>
      <c r="L194" s="111"/>
      <c r="M194" s="111"/>
      <c r="N194" s="111"/>
      <c r="O194" s="111"/>
      <c r="P194" s="111"/>
      <c r="Q194" s="111"/>
      <c r="R194" s="111"/>
    </row>
    <row r="195" spans="2:18" x14ac:dyDescent="0.25">
      <c r="B195" s="111"/>
      <c r="C195" s="111"/>
      <c r="D195" s="111"/>
      <c r="E195" s="111"/>
      <c r="F195" s="111"/>
      <c r="G195" s="111"/>
      <c r="H195" s="111"/>
      <c r="I195" s="111"/>
      <c r="J195" s="111"/>
      <c r="K195" s="111"/>
      <c r="L195" s="111"/>
      <c r="M195" s="111"/>
      <c r="N195" s="111"/>
      <c r="O195" s="111"/>
      <c r="P195" s="111"/>
      <c r="Q195" s="111"/>
      <c r="R195" s="111"/>
    </row>
    <row r="196" spans="2:18" x14ac:dyDescent="0.25">
      <c r="B196" s="111"/>
      <c r="C196" s="111"/>
      <c r="D196" s="111"/>
      <c r="E196" s="111"/>
      <c r="F196" s="111"/>
      <c r="G196" s="111"/>
      <c r="H196" s="111"/>
      <c r="I196" s="111"/>
      <c r="J196" s="111"/>
      <c r="K196" s="111"/>
      <c r="L196" s="111"/>
      <c r="M196" s="111"/>
      <c r="N196" s="111"/>
      <c r="O196" s="111"/>
      <c r="P196" s="111"/>
      <c r="Q196" s="111"/>
      <c r="R196" s="111"/>
    </row>
    <row r="197" spans="2:18" x14ac:dyDescent="0.25">
      <c r="B197" s="111"/>
      <c r="C197" s="111"/>
      <c r="D197" s="111"/>
      <c r="E197" s="111"/>
      <c r="F197" s="111"/>
      <c r="G197" s="111"/>
      <c r="H197" s="111"/>
      <c r="I197" s="111"/>
      <c r="J197" s="111"/>
      <c r="K197" s="111"/>
      <c r="L197" s="111"/>
      <c r="M197" s="111"/>
      <c r="N197" s="111"/>
      <c r="O197" s="111"/>
      <c r="P197" s="111"/>
      <c r="Q197" s="111"/>
      <c r="R197" s="111"/>
    </row>
    <row r="198" spans="2:18" x14ac:dyDescent="0.25">
      <c r="B198" s="111"/>
      <c r="C198" s="111"/>
      <c r="D198" s="111"/>
      <c r="E198" s="111"/>
      <c r="F198" s="111"/>
      <c r="G198" s="111"/>
      <c r="H198" s="111"/>
      <c r="I198" s="111"/>
      <c r="J198" s="111"/>
      <c r="K198" s="111"/>
      <c r="L198" s="111"/>
      <c r="M198" s="111"/>
      <c r="N198" s="111"/>
      <c r="O198" s="111"/>
      <c r="P198" s="111"/>
      <c r="Q198" s="111"/>
      <c r="R198" s="111"/>
    </row>
    <row r="199" spans="2:18" x14ac:dyDescent="0.25">
      <c r="B199" s="111"/>
      <c r="C199" s="111"/>
      <c r="D199" s="111"/>
      <c r="E199" s="111"/>
      <c r="F199" s="111"/>
      <c r="G199" s="111"/>
      <c r="H199" s="111"/>
      <c r="I199" s="111"/>
      <c r="J199" s="111"/>
      <c r="K199" s="111"/>
      <c r="L199" s="111"/>
      <c r="M199" s="111"/>
      <c r="N199" s="111"/>
      <c r="O199" s="111"/>
      <c r="P199" s="111"/>
      <c r="Q199" s="111"/>
      <c r="R199" s="111"/>
    </row>
    <row r="200" spans="2:18" x14ac:dyDescent="0.25">
      <c r="B200" s="111"/>
      <c r="C200" s="111"/>
      <c r="D200" s="111"/>
      <c r="E200" s="111"/>
      <c r="F200" s="111"/>
      <c r="G200" s="111"/>
      <c r="H200" s="111"/>
      <c r="I200" s="111"/>
      <c r="J200" s="111"/>
      <c r="K200" s="111"/>
      <c r="L200" s="111"/>
      <c r="M200" s="111"/>
      <c r="N200" s="111"/>
      <c r="O200" s="111"/>
      <c r="P200" s="111"/>
      <c r="Q200" s="111"/>
      <c r="R200" s="111"/>
    </row>
    <row r="201" spans="2:18" x14ac:dyDescent="0.25">
      <c r="B201" s="111"/>
      <c r="C201" s="111"/>
      <c r="D201" s="111"/>
      <c r="E201" s="111"/>
      <c r="F201" s="111"/>
      <c r="G201" s="111"/>
      <c r="H201" s="111"/>
      <c r="I201" s="111"/>
      <c r="J201" s="111"/>
      <c r="K201" s="111"/>
      <c r="L201" s="111"/>
      <c r="M201" s="111"/>
      <c r="N201" s="111"/>
      <c r="O201" s="111"/>
      <c r="P201" s="111"/>
      <c r="Q201" s="111"/>
      <c r="R201" s="111"/>
    </row>
    <row r="202" spans="2:18" x14ac:dyDescent="0.25">
      <c r="B202" s="111"/>
      <c r="C202" s="111"/>
      <c r="D202" s="111"/>
      <c r="E202" s="111"/>
      <c r="F202" s="111"/>
      <c r="G202" s="111"/>
      <c r="H202" s="111"/>
      <c r="I202" s="111"/>
      <c r="J202" s="111"/>
      <c r="K202" s="111"/>
      <c r="L202" s="111"/>
      <c r="M202" s="111"/>
      <c r="N202" s="111"/>
      <c r="O202" s="111"/>
      <c r="P202" s="111"/>
      <c r="Q202" s="111"/>
      <c r="R202" s="111"/>
    </row>
    <row r="203" spans="2:18" x14ac:dyDescent="0.25">
      <c r="B203" s="111"/>
      <c r="C203" s="111"/>
      <c r="D203" s="111"/>
      <c r="E203" s="111"/>
      <c r="F203" s="111"/>
      <c r="G203" s="111"/>
      <c r="H203" s="111"/>
      <c r="I203" s="111"/>
      <c r="J203" s="111"/>
      <c r="K203" s="111"/>
      <c r="L203" s="111"/>
      <c r="M203" s="111"/>
      <c r="N203" s="111"/>
      <c r="O203" s="111"/>
      <c r="P203" s="111"/>
      <c r="Q203" s="111"/>
      <c r="R203" s="111"/>
    </row>
    <row r="204" spans="2:18" x14ac:dyDescent="0.25">
      <c r="B204" s="111"/>
      <c r="C204" s="111"/>
      <c r="D204" s="111"/>
      <c r="E204" s="111"/>
      <c r="F204" s="111"/>
      <c r="G204" s="111"/>
      <c r="H204" s="111"/>
      <c r="I204" s="111"/>
      <c r="J204" s="111"/>
      <c r="K204" s="111"/>
      <c r="L204" s="111"/>
      <c r="M204" s="111"/>
      <c r="N204" s="111"/>
      <c r="O204" s="111"/>
      <c r="P204" s="111"/>
      <c r="Q204" s="111"/>
      <c r="R204" s="111"/>
    </row>
    <row r="205" spans="2:18" x14ac:dyDescent="0.25">
      <c r="B205" s="111"/>
      <c r="C205" s="111"/>
      <c r="D205" s="111"/>
      <c r="E205" s="111"/>
      <c r="F205" s="111"/>
      <c r="G205" s="111"/>
      <c r="H205" s="111"/>
      <c r="I205" s="111"/>
      <c r="J205" s="111"/>
      <c r="K205" s="111"/>
      <c r="L205" s="111"/>
      <c r="M205" s="111"/>
      <c r="N205" s="111"/>
      <c r="O205" s="111"/>
      <c r="P205" s="111"/>
      <c r="Q205" s="111"/>
      <c r="R205" s="111"/>
    </row>
    <row r="206" spans="2:18" x14ac:dyDescent="0.25">
      <c r="B206" s="111"/>
      <c r="C206" s="111"/>
      <c r="D206" s="111"/>
      <c r="E206" s="111"/>
      <c r="F206" s="111"/>
      <c r="G206" s="111"/>
      <c r="H206" s="111"/>
      <c r="I206" s="111"/>
      <c r="J206" s="111"/>
      <c r="K206" s="111"/>
      <c r="L206" s="111"/>
      <c r="M206" s="111"/>
      <c r="N206" s="111"/>
      <c r="O206" s="111"/>
      <c r="P206" s="111"/>
      <c r="Q206" s="111"/>
      <c r="R206" s="111"/>
    </row>
    <row r="207" spans="2:18" x14ac:dyDescent="0.25">
      <c r="B207" s="111"/>
      <c r="C207" s="111"/>
      <c r="D207" s="111"/>
      <c r="E207" s="111"/>
      <c r="F207" s="111"/>
      <c r="G207" s="111"/>
      <c r="H207" s="111"/>
      <c r="I207" s="111"/>
      <c r="J207" s="111"/>
      <c r="K207" s="111"/>
      <c r="L207" s="111"/>
      <c r="M207" s="111"/>
      <c r="N207" s="111"/>
      <c r="O207" s="111"/>
      <c r="P207" s="111"/>
      <c r="Q207" s="111"/>
      <c r="R207" s="111"/>
    </row>
    <row r="208" spans="2:18" x14ac:dyDescent="0.25">
      <c r="B208" s="111"/>
      <c r="C208" s="111"/>
      <c r="D208" s="111"/>
      <c r="E208" s="111"/>
      <c r="F208" s="111"/>
      <c r="G208" s="111"/>
      <c r="H208" s="111"/>
      <c r="I208" s="111"/>
      <c r="J208" s="111"/>
      <c r="K208" s="111"/>
      <c r="L208" s="111"/>
      <c r="M208" s="111"/>
      <c r="N208" s="111"/>
      <c r="O208" s="111"/>
      <c r="P208" s="111"/>
      <c r="Q208" s="111"/>
      <c r="R208" s="111"/>
    </row>
    <row r="209" spans="2:18" x14ac:dyDescent="0.25">
      <c r="B209" s="111"/>
      <c r="C209" s="111"/>
      <c r="D209" s="111"/>
      <c r="E209" s="111"/>
      <c r="F209" s="111"/>
      <c r="G209" s="111"/>
      <c r="H209" s="111"/>
      <c r="I209" s="111"/>
      <c r="J209" s="111"/>
      <c r="K209" s="111"/>
      <c r="L209" s="111"/>
      <c r="M209" s="111"/>
      <c r="N209" s="111"/>
      <c r="O209" s="111"/>
      <c r="P209" s="111"/>
      <c r="Q209" s="111"/>
      <c r="R209" s="111"/>
    </row>
    <row r="210" spans="2:18" x14ac:dyDescent="0.25">
      <c r="B210" s="111"/>
      <c r="C210" s="111"/>
      <c r="D210" s="111"/>
      <c r="E210" s="111"/>
      <c r="F210" s="111"/>
      <c r="G210" s="111"/>
      <c r="H210" s="111"/>
      <c r="I210" s="111"/>
      <c r="J210" s="111"/>
      <c r="K210" s="111"/>
      <c r="L210" s="111"/>
      <c r="M210" s="111"/>
      <c r="N210" s="111"/>
      <c r="O210" s="111"/>
      <c r="P210" s="111"/>
      <c r="Q210" s="111"/>
      <c r="R210" s="111"/>
    </row>
    <row r="211" spans="2:18" x14ac:dyDescent="0.25">
      <c r="B211" s="111"/>
      <c r="C211" s="111"/>
      <c r="D211" s="111"/>
      <c r="E211" s="111"/>
      <c r="F211" s="111"/>
      <c r="G211" s="111"/>
      <c r="H211" s="111"/>
      <c r="I211" s="111"/>
      <c r="J211" s="111"/>
      <c r="K211" s="111"/>
      <c r="L211" s="111"/>
      <c r="M211" s="111"/>
      <c r="N211" s="111"/>
      <c r="O211" s="111"/>
      <c r="P211" s="111"/>
      <c r="Q211" s="111"/>
      <c r="R211" s="111"/>
    </row>
    <row r="212" spans="2:18" x14ac:dyDescent="0.25">
      <c r="B212" s="111"/>
      <c r="C212" s="111"/>
      <c r="D212" s="111"/>
      <c r="E212" s="111"/>
      <c r="F212" s="111"/>
      <c r="G212" s="111"/>
      <c r="H212" s="111"/>
      <c r="I212" s="111"/>
      <c r="J212" s="111"/>
      <c r="K212" s="111"/>
      <c r="L212" s="111"/>
      <c r="M212" s="111"/>
      <c r="N212" s="111"/>
      <c r="O212" s="111"/>
      <c r="P212" s="111"/>
      <c r="Q212" s="111"/>
      <c r="R212" s="111"/>
    </row>
    <row r="213" spans="2:18" x14ac:dyDescent="0.25">
      <c r="B213" s="111"/>
      <c r="C213" s="111"/>
      <c r="D213" s="111"/>
      <c r="E213" s="111"/>
      <c r="F213" s="111"/>
      <c r="G213" s="111"/>
      <c r="H213" s="111"/>
      <c r="I213" s="111"/>
      <c r="J213" s="111"/>
      <c r="K213" s="111"/>
      <c r="L213" s="111"/>
      <c r="M213" s="111"/>
      <c r="N213" s="111"/>
      <c r="O213" s="111"/>
      <c r="P213" s="111"/>
      <c r="Q213" s="111"/>
      <c r="R213" s="111"/>
    </row>
    <row r="214" spans="2:18" x14ac:dyDescent="0.25">
      <c r="B214" s="111"/>
      <c r="C214" s="111"/>
      <c r="D214" s="111"/>
      <c r="E214" s="111"/>
      <c r="F214" s="111"/>
      <c r="G214" s="111"/>
      <c r="H214" s="111"/>
      <c r="I214" s="111"/>
      <c r="J214" s="111"/>
      <c r="K214" s="111"/>
      <c r="L214" s="111"/>
      <c r="M214" s="111"/>
      <c r="N214" s="111"/>
      <c r="O214" s="111"/>
      <c r="P214" s="111"/>
      <c r="Q214" s="111"/>
      <c r="R214" s="111"/>
    </row>
    <row r="215" spans="2:18" x14ac:dyDescent="0.25">
      <c r="B215" s="111"/>
      <c r="C215" s="111"/>
      <c r="D215" s="111"/>
      <c r="E215" s="111"/>
      <c r="F215" s="111"/>
      <c r="G215" s="111"/>
      <c r="H215" s="111"/>
      <c r="I215" s="111"/>
      <c r="J215" s="111"/>
      <c r="K215" s="111"/>
      <c r="L215" s="111"/>
      <c r="M215" s="111"/>
      <c r="N215" s="111"/>
      <c r="O215" s="111"/>
      <c r="P215" s="111"/>
      <c r="Q215" s="111"/>
      <c r="R215" s="111"/>
    </row>
    <row r="216" spans="2:18" x14ac:dyDescent="0.25">
      <c r="B216" s="111"/>
      <c r="C216" s="111"/>
      <c r="D216" s="111"/>
      <c r="E216" s="111"/>
      <c r="F216" s="111"/>
      <c r="G216" s="111"/>
      <c r="H216" s="111"/>
      <c r="I216" s="111"/>
      <c r="J216" s="111"/>
      <c r="K216" s="111"/>
      <c r="L216" s="111"/>
      <c r="M216" s="111"/>
      <c r="N216" s="111"/>
      <c r="O216" s="111"/>
      <c r="P216" s="111"/>
      <c r="Q216" s="111"/>
      <c r="R216" s="111"/>
    </row>
    <row r="217" spans="2:18" x14ac:dyDescent="0.25">
      <c r="B217" s="111"/>
      <c r="C217" s="111"/>
      <c r="D217" s="111"/>
      <c r="E217" s="111"/>
      <c r="F217" s="111"/>
      <c r="G217" s="111"/>
      <c r="H217" s="111"/>
      <c r="I217" s="111"/>
      <c r="J217" s="111"/>
      <c r="K217" s="111"/>
      <c r="L217" s="111"/>
      <c r="M217" s="111"/>
      <c r="N217" s="111"/>
      <c r="O217" s="111"/>
      <c r="P217" s="111"/>
      <c r="Q217" s="111"/>
      <c r="R217" s="111"/>
    </row>
    <row r="218" spans="2:18" x14ac:dyDescent="0.25">
      <c r="B218" s="111"/>
      <c r="C218" s="111"/>
      <c r="D218" s="111"/>
      <c r="E218" s="111"/>
      <c r="F218" s="111"/>
      <c r="G218" s="111"/>
      <c r="H218" s="111"/>
      <c r="I218" s="111"/>
      <c r="J218" s="111"/>
      <c r="K218" s="111"/>
      <c r="L218" s="111"/>
      <c r="M218" s="111"/>
      <c r="N218" s="111"/>
      <c r="O218" s="111"/>
      <c r="P218" s="111"/>
      <c r="Q218" s="111"/>
      <c r="R218" s="111"/>
    </row>
    <row r="219" spans="2:18" x14ac:dyDescent="0.25">
      <c r="B219" s="111"/>
      <c r="C219" s="111"/>
      <c r="D219" s="111"/>
      <c r="E219" s="111"/>
      <c r="F219" s="111"/>
      <c r="G219" s="111"/>
      <c r="H219" s="111"/>
      <c r="I219" s="111"/>
      <c r="J219" s="111"/>
      <c r="K219" s="111"/>
      <c r="L219" s="111"/>
      <c r="M219" s="111"/>
      <c r="N219" s="111"/>
      <c r="O219" s="111"/>
      <c r="P219" s="111"/>
      <c r="Q219" s="111"/>
      <c r="R219" s="111"/>
    </row>
    <row r="220" spans="2:18" x14ac:dyDescent="0.25">
      <c r="B220" s="111"/>
      <c r="C220" s="111"/>
      <c r="D220" s="111"/>
      <c r="E220" s="111"/>
      <c r="F220" s="111"/>
      <c r="G220" s="111"/>
      <c r="H220" s="111"/>
      <c r="I220" s="111"/>
      <c r="J220" s="111"/>
      <c r="K220" s="111"/>
      <c r="L220" s="111"/>
      <c r="M220" s="111"/>
      <c r="N220" s="111"/>
      <c r="O220" s="111"/>
      <c r="P220" s="111"/>
      <c r="Q220" s="111"/>
      <c r="R220" s="111"/>
    </row>
    <row r="221" spans="2:18" x14ac:dyDescent="0.25">
      <c r="B221" s="111"/>
      <c r="C221" s="111"/>
      <c r="D221" s="111"/>
      <c r="E221" s="111"/>
      <c r="F221" s="111"/>
      <c r="G221" s="111"/>
      <c r="H221" s="111"/>
      <c r="I221" s="111"/>
      <c r="J221" s="111"/>
      <c r="K221" s="111"/>
      <c r="L221" s="111"/>
      <c r="M221" s="111"/>
      <c r="N221" s="111"/>
      <c r="O221" s="111"/>
      <c r="P221" s="111"/>
      <c r="Q221" s="111"/>
      <c r="R221" s="111"/>
    </row>
    <row r="222" spans="2:18" x14ac:dyDescent="0.25">
      <c r="B222" s="111"/>
      <c r="C222" s="111"/>
      <c r="D222" s="111"/>
      <c r="E222" s="111"/>
      <c r="F222" s="111"/>
      <c r="G222" s="111"/>
      <c r="H222" s="111"/>
      <c r="I222" s="111"/>
      <c r="J222" s="111"/>
      <c r="K222" s="111"/>
      <c r="L222" s="111"/>
      <c r="M222" s="111"/>
      <c r="N222" s="111"/>
      <c r="O222" s="111"/>
      <c r="P222" s="111"/>
      <c r="Q222" s="111"/>
      <c r="R222" s="111"/>
    </row>
    <row r="223" spans="2:18" x14ac:dyDescent="0.25">
      <c r="B223" s="111"/>
      <c r="C223" s="111"/>
      <c r="D223" s="111"/>
      <c r="E223" s="111"/>
      <c r="F223" s="111"/>
      <c r="G223" s="111"/>
      <c r="H223" s="111"/>
      <c r="I223" s="111"/>
      <c r="J223" s="111"/>
      <c r="K223" s="111"/>
      <c r="L223" s="111"/>
      <c r="M223" s="111"/>
      <c r="N223" s="111"/>
      <c r="O223" s="111"/>
      <c r="P223" s="111"/>
      <c r="Q223" s="111"/>
      <c r="R223" s="111"/>
    </row>
    <row r="224" spans="2:18" x14ac:dyDescent="0.25">
      <c r="B224" s="111"/>
      <c r="C224" s="111"/>
      <c r="D224" s="111"/>
      <c r="E224" s="111"/>
      <c r="F224" s="111"/>
      <c r="G224" s="111"/>
      <c r="H224" s="111"/>
      <c r="I224" s="111"/>
      <c r="J224" s="111"/>
      <c r="K224" s="111"/>
      <c r="L224" s="111"/>
      <c r="M224" s="111"/>
      <c r="N224" s="111"/>
      <c r="O224" s="111"/>
      <c r="P224" s="111"/>
      <c r="Q224" s="111"/>
      <c r="R224" s="111"/>
    </row>
    <row r="225" spans="2:18" x14ac:dyDescent="0.25">
      <c r="B225" s="111"/>
      <c r="C225" s="111"/>
      <c r="D225" s="111"/>
      <c r="E225" s="111"/>
      <c r="F225" s="111"/>
      <c r="G225" s="111"/>
      <c r="H225" s="111"/>
      <c r="I225" s="111"/>
      <c r="J225" s="111"/>
      <c r="K225" s="111"/>
      <c r="L225" s="111"/>
      <c r="M225" s="111"/>
      <c r="N225" s="111"/>
      <c r="O225" s="111"/>
      <c r="P225" s="111"/>
      <c r="Q225" s="111"/>
      <c r="R225" s="111"/>
    </row>
    <row r="226" spans="2:18" x14ac:dyDescent="0.25">
      <c r="B226" s="111"/>
      <c r="C226" s="111"/>
      <c r="D226" s="111"/>
      <c r="E226" s="111"/>
      <c r="F226" s="111"/>
      <c r="G226" s="111"/>
      <c r="H226" s="111"/>
      <c r="I226" s="111"/>
      <c r="J226" s="111"/>
      <c r="K226" s="111"/>
      <c r="L226" s="111"/>
      <c r="M226" s="111"/>
      <c r="N226" s="111"/>
      <c r="O226" s="111"/>
      <c r="P226" s="111"/>
      <c r="Q226" s="111"/>
      <c r="R226" s="111"/>
    </row>
    <row r="227" spans="2:18" x14ac:dyDescent="0.25">
      <c r="B227" s="111"/>
      <c r="C227" s="111"/>
      <c r="D227" s="111"/>
      <c r="E227" s="111"/>
      <c r="F227" s="111"/>
      <c r="G227" s="111"/>
      <c r="H227" s="111"/>
      <c r="I227" s="111"/>
      <c r="J227" s="111"/>
      <c r="K227" s="111"/>
      <c r="L227" s="111"/>
      <c r="M227" s="111"/>
      <c r="N227" s="111"/>
      <c r="O227" s="111"/>
      <c r="P227" s="111"/>
      <c r="Q227" s="111"/>
      <c r="R227" s="111"/>
    </row>
    <row r="228" spans="2:18" x14ac:dyDescent="0.25">
      <c r="B228" s="111"/>
      <c r="C228" s="111"/>
      <c r="D228" s="111"/>
      <c r="E228" s="111"/>
      <c r="F228" s="111"/>
      <c r="G228" s="111"/>
      <c r="H228" s="111"/>
      <c r="I228" s="111"/>
      <c r="J228" s="111"/>
      <c r="K228" s="111"/>
      <c r="L228" s="111"/>
      <c r="M228" s="111"/>
      <c r="N228" s="111"/>
      <c r="O228" s="111"/>
      <c r="P228" s="111"/>
      <c r="Q228" s="111"/>
      <c r="R228" s="111"/>
    </row>
    <row r="229" spans="2:18" x14ac:dyDescent="0.25">
      <c r="B229" s="111"/>
      <c r="C229" s="111"/>
      <c r="D229" s="111"/>
      <c r="E229" s="111"/>
      <c r="F229" s="111"/>
      <c r="G229" s="111"/>
      <c r="H229" s="111"/>
      <c r="I229" s="111"/>
      <c r="J229" s="111"/>
      <c r="K229" s="111"/>
      <c r="L229" s="111"/>
      <c r="M229" s="111"/>
      <c r="N229" s="111"/>
      <c r="O229" s="111"/>
      <c r="P229" s="111"/>
      <c r="Q229" s="111"/>
      <c r="R229" s="111"/>
    </row>
    <row r="230" spans="2:18" x14ac:dyDescent="0.25">
      <c r="B230" s="111"/>
      <c r="C230" s="111"/>
      <c r="D230" s="111"/>
      <c r="E230" s="111"/>
      <c r="F230" s="111"/>
      <c r="G230" s="111"/>
      <c r="H230" s="111"/>
      <c r="I230" s="111"/>
      <c r="J230" s="111"/>
      <c r="K230" s="111"/>
      <c r="L230" s="111"/>
      <c r="M230" s="111"/>
      <c r="N230" s="111"/>
      <c r="O230" s="111"/>
      <c r="P230" s="111"/>
      <c r="Q230" s="111"/>
      <c r="R230" s="111"/>
    </row>
    <row r="231" spans="2:18" x14ac:dyDescent="0.25">
      <c r="B231" s="111"/>
      <c r="C231" s="111"/>
      <c r="D231" s="111"/>
      <c r="E231" s="111"/>
      <c r="F231" s="111"/>
      <c r="G231" s="111"/>
      <c r="H231" s="111"/>
      <c r="I231" s="111"/>
      <c r="J231" s="111"/>
      <c r="K231" s="111"/>
      <c r="L231" s="111"/>
      <c r="M231" s="111"/>
      <c r="N231" s="111"/>
      <c r="O231" s="111"/>
      <c r="P231" s="111"/>
      <c r="Q231" s="111"/>
      <c r="R231" s="111"/>
    </row>
    <row r="232" spans="2:18" x14ac:dyDescent="0.25">
      <c r="B232" s="111"/>
      <c r="C232" s="111"/>
      <c r="D232" s="111"/>
      <c r="E232" s="111"/>
      <c r="F232" s="111"/>
      <c r="G232" s="111"/>
      <c r="H232" s="111"/>
      <c r="I232" s="111"/>
      <c r="J232" s="111"/>
      <c r="K232" s="111"/>
      <c r="L232" s="111"/>
      <c r="M232" s="111"/>
      <c r="N232" s="111"/>
      <c r="O232" s="111"/>
      <c r="P232" s="111"/>
      <c r="Q232" s="111"/>
      <c r="R232" s="111"/>
    </row>
    <row r="233" spans="2:18" x14ac:dyDescent="0.25">
      <c r="B233" s="111"/>
      <c r="C233" s="111"/>
      <c r="D233" s="111"/>
      <c r="E233" s="111"/>
      <c r="F233" s="111"/>
      <c r="G233" s="111"/>
      <c r="H233" s="111"/>
      <c r="I233" s="111"/>
      <c r="J233" s="111"/>
      <c r="K233" s="111"/>
      <c r="L233" s="111"/>
      <c r="M233" s="111"/>
      <c r="N233" s="111"/>
      <c r="O233" s="111"/>
      <c r="P233" s="111"/>
      <c r="Q233" s="111"/>
      <c r="R233" s="111"/>
    </row>
    <row r="234" spans="2:18" x14ac:dyDescent="0.25">
      <c r="B234" s="111"/>
      <c r="C234" s="111"/>
      <c r="D234" s="111"/>
      <c r="E234" s="111"/>
      <c r="F234" s="111"/>
      <c r="G234" s="111"/>
      <c r="H234" s="111"/>
      <c r="I234" s="111"/>
      <c r="J234" s="111"/>
      <c r="K234" s="111"/>
      <c r="L234" s="111"/>
      <c r="M234" s="111"/>
      <c r="N234" s="111"/>
      <c r="O234" s="111"/>
      <c r="P234" s="111"/>
      <c r="Q234" s="111"/>
      <c r="R234" s="111"/>
    </row>
    <row r="235" spans="2:18" x14ac:dyDescent="0.25">
      <c r="B235" s="111"/>
      <c r="C235" s="111"/>
      <c r="D235" s="111"/>
      <c r="E235" s="111"/>
      <c r="F235" s="111"/>
      <c r="G235" s="111"/>
      <c r="H235" s="111"/>
      <c r="I235" s="111"/>
      <c r="J235" s="111"/>
      <c r="K235" s="111"/>
      <c r="L235" s="111"/>
      <c r="M235" s="111"/>
      <c r="N235" s="111"/>
      <c r="O235" s="111"/>
      <c r="P235" s="111"/>
      <c r="Q235" s="111"/>
      <c r="R235" s="111"/>
    </row>
    <row r="236" spans="2:18" x14ac:dyDescent="0.25">
      <c r="B236" s="111"/>
      <c r="C236" s="111"/>
      <c r="D236" s="111"/>
      <c r="E236" s="111"/>
      <c r="F236" s="111"/>
      <c r="G236" s="111"/>
      <c r="H236" s="111"/>
      <c r="I236" s="111"/>
      <c r="J236" s="111"/>
      <c r="K236" s="111"/>
      <c r="L236" s="111"/>
      <c r="M236" s="111"/>
      <c r="N236" s="111"/>
      <c r="O236" s="111"/>
      <c r="P236" s="111"/>
      <c r="Q236" s="111"/>
      <c r="R236" s="111"/>
    </row>
    <row r="237" spans="2:18" x14ac:dyDescent="0.25">
      <c r="B237" s="111"/>
      <c r="C237" s="111"/>
      <c r="D237" s="111"/>
      <c r="E237" s="111"/>
      <c r="F237" s="111"/>
      <c r="G237" s="111"/>
      <c r="H237" s="111"/>
      <c r="I237" s="111"/>
      <c r="J237" s="111"/>
      <c r="K237" s="111"/>
      <c r="L237" s="111"/>
      <c r="M237" s="111"/>
      <c r="N237" s="111"/>
      <c r="O237" s="111"/>
      <c r="P237" s="111"/>
      <c r="Q237" s="111"/>
      <c r="R237" s="111"/>
    </row>
    <row r="238" spans="2:18" x14ac:dyDescent="0.25">
      <c r="B238" s="111"/>
      <c r="C238" s="111"/>
      <c r="D238" s="111"/>
      <c r="E238" s="111"/>
      <c r="F238" s="111"/>
      <c r="G238" s="111"/>
      <c r="H238" s="111"/>
      <c r="I238" s="111"/>
      <c r="J238" s="111"/>
      <c r="K238" s="111"/>
      <c r="L238" s="111"/>
      <c r="M238" s="111"/>
      <c r="N238" s="111"/>
      <c r="O238" s="111"/>
      <c r="P238" s="111"/>
      <c r="Q238" s="111"/>
      <c r="R238" s="111"/>
    </row>
    <row r="239" spans="2:18" x14ac:dyDescent="0.25">
      <c r="B239" s="111"/>
      <c r="C239" s="111"/>
      <c r="D239" s="111"/>
      <c r="E239" s="111"/>
      <c r="F239" s="111"/>
      <c r="G239" s="111"/>
      <c r="H239" s="111"/>
      <c r="I239" s="111"/>
      <c r="J239" s="111"/>
      <c r="K239" s="111"/>
      <c r="L239" s="111"/>
      <c r="M239" s="111"/>
      <c r="N239" s="111"/>
      <c r="O239" s="111"/>
      <c r="P239" s="111"/>
      <c r="Q239" s="111"/>
      <c r="R239" s="111"/>
    </row>
    <row r="240" spans="2:18" x14ac:dyDescent="0.25">
      <c r="B240" s="111"/>
      <c r="C240" s="111"/>
      <c r="D240" s="111"/>
      <c r="E240" s="111"/>
      <c r="F240" s="111"/>
      <c r="G240" s="111"/>
      <c r="H240" s="111"/>
      <c r="I240" s="111"/>
      <c r="J240" s="111"/>
      <c r="K240" s="111"/>
      <c r="L240" s="111"/>
      <c r="M240" s="111"/>
      <c r="N240" s="111"/>
      <c r="O240" s="111"/>
      <c r="P240" s="111"/>
      <c r="Q240" s="111"/>
      <c r="R240" s="111"/>
    </row>
    <row r="241" spans="2:18" x14ac:dyDescent="0.25">
      <c r="B241" s="111"/>
      <c r="C241" s="111"/>
      <c r="D241" s="111"/>
      <c r="E241" s="111"/>
      <c r="F241" s="111"/>
      <c r="G241" s="111"/>
      <c r="H241" s="111"/>
      <c r="I241" s="111"/>
      <c r="J241" s="111"/>
      <c r="K241" s="111"/>
      <c r="L241" s="111"/>
      <c r="M241" s="111"/>
      <c r="N241" s="111"/>
      <c r="O241" s="111"/>
      <c r="P241" s="111"/>
      <c r="Q241" s="111"/>
      <c r="R241" s="111"/>
    </row>
    <row r="242" spans="2:18" x14ac:dyDescent="0.25">
      <c r="B242" s="111"/>
      <c r="C242" s="111"/>
      <c r="D242" s="111"/>
      <c r="E242" s="111"/>
      <c r="F242" s="111"/>
      <c r="G242" s="111"/>
      <c r="H242" s="111"/>
      <c r="I242" s="111"/>
      <c r="J242" s="111"/>
      <c r="K242" s="111"/>
      <c r="L242" s="111"/>
      <c r="M242" s="111"/>
      <c r="N242" s="111"/>
      <c r="O242" s="111"/>
      <c r="P242" s="111"/>
      <c r="Q242" s="111"/>
      <c r="R242" s="111"/>
    </row>
    <row r="243" spans="2:18" x14ac:dyDescent="0.25">
      <c r="B243" s="111"/>
      <c r="C243" s="111"/>
      <c r="D243" s="111"/>
      <c r="E243" s="111"/>
      <c r="F243" s="111"/>
      <c r="G243" s="111"/>
      <c r="H243" s="111"/>
      <c r="I243" s="111"/>
      <c r="J243" s="111"/>
      <c r="K243" s="111"/>
      <c r="L243" s="111"/>
      <c r="M243" s="111"/>
      <c r="N243" s="111"/>
      <c r="O243" s="111"/>
      <c r="P243" s="111"/>
      <c r="Q243" s="111"/>
      <c r="R243" s="111"/>
    </row>
    <row r="244" spans="2:18" x14ac:dyDescent="0.25">
      <c r="B244" s="111"/>
      <c r="C244" s="111"/>
      <c r="D244" s="111"/>
      <c r="E244" s="111"/>
      <c r="F244" s="111"/>
      <c r="G244" s="111"/>
      <c r="H244" s="111"/>
      <c r="I244" s="111"/>
      <c r="J244" s="111"/>
      <c r="K244" s="111"/>
      <c r="L244" s="111"/>
      <c r="M244" s="111"/>
      <c r="N244" s="111"/>
      <c r="O244" s="111"/>
      <c r="P244" s="111"/>
      <c r="Q244" s="111"/>
      <c r="R244" s="111"/>
    </row>
    <row r="245" spans="2:18" x14ac:dyDescent="0.25">
      <c r="B245" s="111"/>
      <c r="C245" s="111"/>
      <c r="D245" s="111"/>
      <c r="E245" s="111"/>
      <c r="F245" s="111"/>
      <c r="G245" s="111"/>
      <c r="H245" s="111"/>
      <c r="I245" s="111"/>
      <c r="J245" s="111"/>
      <c r="K245" s="111"/>
      <c r="L245" s="111"/>
      <c r="M245" s="111"/>
      <c r="N245" s="111"/>
      <c r="O245" s="111"/>
      <c r="P245" s="111"/>
      <c r="Q245" s="111"/>
      <c r="R245" s="111"/>
    </row>
    <row r="246" spans="2:18" x14ac:dyDescent="0.25">
      <c r="B246" s="111"/>
      <c r="C246" s="111"/>
      <c r="D246" s="111"/>
      <c r="E246" s="111"/>
      <c r="F246" s="111"/>
      <c r="G246" s="111"/>
      <c r="H246" s="111"/>
      <c r="I246" s="111"/>
      <c r="J246" s="111"/>
      <c r="K246" s="111"/>
      <c r="L246" s="111"/>
      <c r="M246" s="111"/>
      <c r="N246" s="111"/>
      <c r="O246" s="111"/>
      <c r="P246" s="111"/>
      <c r="Q246" s="111"/>
      <c r="R246" s="111"/>
    </row>
    <row r="247" spans="2:18" x14ac:dyDescent="0.25">
      <c r="B247" s="111"/>
      <c r="C247" s="111"/>
      <c r="D247" s="111"/>
      <c r="E247" s="111"/>
      <c r="F247" s="111"/>
      <c r="G247" s="111"/>
      <c r="H247" s="111"/>
      <c r="I247" s="111"/>
      <c r="J247" s="111"/>
      <c r="K247" s="111"/>
      <c r="L247" s="111"/>
      <c r="M247" s="111"/>
      <c r="N247" s="111"/>
      <c r="O247" s="111"/>
      <c r="P247" s="111"/>
      <c r="Q247" s="111"/>
      <c r="R247" s="111"/>
    </row>
    <row r="248" spans="2:18" x14ac:dyDescent="0.25">
      <c r="B248" s="111"/>
      <c r="C248" s="111"/>
      <c r="D248" s="111"/>
      <c r="E248" s="111"/>
      <c r="F248" s="111"/>
      <c r="G248" s="111"/>
      <c r="H248" s="111"/>
      <c r="I248" s="111"/>
      <c r="J248" s="111"/>
      <c r="K248" s="111"/>
      <c r="L248" s="111"/>
      <c r="M248" s="111"/>
      <c r="N248" s="111"/>
      <c r="O248" s="111"/>
      <c r="P248" s="111"/>
      <c r="Q248" s="111"/>
      <c r="R248" s="111"/>
    </row>
    <row r="249" spans="2:18" x14ac:dyDescent="0.25">
      <c r="B249" s="111"/>
      <c r="C249" s="111"/>
      <c r="D249" s="111"/>
      <c r="E249" s="111"/>
      <c r="F249" s="111"/>
      <c r="G249" s="111"/>
      <c r="H249" s="111"/>
      <c r="I249" s="111"/>
      <c r="J249" s="111"/>
      <c r="K249" s="111"/>
      <c r="L249" s="111"/>
      <c r="M249" s="111"/>
      <c r="N249" s="111"/>
      <c r="O249" s="111"/>
      <c r="P249" s="111"/>
      <c r="Q249" s="111"/>
      <c r="R249" s="111"/>
    </row>
    <row r="250" spans="2:18" x14ac:dyDescent="0.25">
      <c r="B250" s="111"/>
      <c r="C250" s="111"/>
      <c r="D250" s="111"/>
      <c r="E250" s="111"/>
      <c r="F250" s="111"/>
      <c r="G250" s="111"/>
      <c r="H250" s="111"/>
      <c r="I250" s="111"/>
      <c r="J250" s="111"/>
      <c r="K250" s="111"/>
      <c r="L250" s="111"/>
      <c r="M250" s="111"/>
      <c r="N250" s="111"/>
      <c r="O250" s="111"/>
      <c r="P250" s="111"/>
      <c r="Q250" s="111"/>
      <c r="R250" s="111"/>
    </row>
    <row r="251" spans="2:18" x14ac:dyDescent="0.25">
      <c r="B251" s="111"/>
      <c r="C251" s="111"/>
      <c r="D251" s="111"/>
      <c r="E251" s="111"/>
      <c r="F251" s="111"/>
      <c r="G251" s="111"/>
      <c r="H251" s="111"/>
      <c r="I251" s="111"/>
      <c r="J251" s="111"/>
      <c r="K251" s="111"/>
      <c r="L251" s="111"/>
      <c r="M251" s="111"/>
      <c r="N251" s="111"/>
      <c r="O251" s="111"/>
      <c r="P251" s="111"/>
      <c r="Q251" s="111"/>
      <c r="R251" s="111"/>
    </row>
    <row r="252" spans="2:18" x14ac:dyDescent="0.25">
      <c r="B252" s="111"/>
      <c r="C252" s="111"/>
      <c r="D252" s="111"/>
      <c r="E252" s="111"/>
      <c r="F252" s="111"/>
      <c r="G252" s="111"/>
      <c r="H252" s="111"/>
      <c r="I252" s="111"/>
      <c r="J252" s="111"/>
      <c r="K252" s="111"/>
      <c r="L252" s="111"/>
      <c r="M252" s="111"/>
      <c r="N252" s="111"/>
      <c r="O252" s="111"/>
      <c r="P252" s="111"/>
      <c r="Q252" s="111"/>
      <c r="R252" s="111"/>
    </row>
    <row r="253" spans="2:18" x14ac:dyDescent="0.25">
      <c r="B253" s="111"/>
      <c r="C253" s="111"/>
      <c r="D253" s="111"/>
      <c r="E253" s="111"/>
      <c r="F253" s="111"/>
      <c r="G253" s="111"/>
      <c r="H253" s="111"/>
      <c r="I253" s="111"/>
      <c r="J253" s="111"/>
      <c r="K253" s="111"/>
      <c r="L253" s="111"/>
      <c r="M253" s="111"/>
      <c r="N253" s="111"/>
      <c r="O253" s="111"/>
      <c r="P253" s="111"/>
      <c r="Q253" s="111"/>
      <c r="R253" s="111"/>
    </row>
    <row r="254" spans="2:18" x14ac:dyDescent="0.25">
      <c r="B254" s="111"/>
      <c r="C254" s="111"/>
      <c r="D254" s="111"/>
      <c r="E254" s="111"/>
      <c r="F254" s="111"/>
      <c r="G254" s="111"/>
      <c r="H254" s="111"/>
      <c r="I254" s="111"/>
      <c r="J254" s="111"/>
      <c r="K254" s="111"/>
      <c r="L254" s="111"/>
      <c r="M254" s="111"/>
      <c r="N254" s="111"/>
      <c r="O254" s="111"/>
      <c r="P254" s="111"/>
      <c r="Q254" s="111"/>
      <c r="R254" s="111"/>
    </row>
    <row r="255" spans="2:18" x14ac:dyDescent="0.25">
      <c r="B255" s="111"/>
      <c r="C255" s="111"/>
      <c r="D255" s="111"/>
      <c r="E255" s="111"/>
      <c r="F255" s="111"/>
      <c r="G255" s="111"/>
      <c r="H255" s="111"/>
      <c r="I255" s="111"/>
      <c r="J255" s="111"/>
      <c r="K255" s="111"/>
      <c r="L255" s="111"/>
      <c r="M255" s="111"/>
      <c r="N255" s="111"/>
      <c r="O255" s="111"/>
      <c r="P255" s="111"/>
      <c r="Q255" s="111"/>
      <c r="R255" s="111"/>
    </row>
  </sheetData>
  <mergeCells count="2">
    <mergeCell ref="S1:T1"/>
    <mergeCell ref="S2:T2"/>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P256"/>
  <sheetViews>
    <sheetView topLeftCell="M1" workbookViewId="0">
      <selection activeCell="M1" sqref="A1:XFD1048576"/>
    </sheetView>
  </sheetViews>
  <sheetFormatPr defaultRowHeight="15" x14ac:dyDescent="0.25"/>
  <cols>
    <col min="1" max="1" width="41" customWidth="1"/>
    <col min="2" max="4" width="13" customWidth="1"/>
    <col min="5" max="5" width="18" customWidth="1"/>
    <col min="6" max="6" width="14" customWidth="1"/>
    <col min="7" max="7" width="15" customWidth="1"/>
    <col min="8" max="8" width="13" customWidth="1"/>
    <col min="9" max="9" width="15" customWidth="1"/>
    <col min="10" max="10" width="14" customWidth="1"/>
    <col min="11" max="11" width="15" customWidth="1"/>
    <col min="12" max="12" width="14" customWidth="1"/>
    <col min="13" max="13" width="17" customWidth="1"/>
    <col min="14" max="14" width="19" customWidth="1"/>
  </cols>
  <sheetData>
    <row r="1" spans="1:16" x14ac:dyDescent="0.25">
      <c r="A1" s="37" t="s">
        <v>28</v>
      </c>
      <c r="B1" s="37" t="s">
        <v>11</v>
      </c>
      <c r="C1" s="37" t="s">
        <v>12</v>
      </c>
      <c r="D1" s="37" t="s">
        <v>15</v>
      </c>
      <c r="E1" s="37" t="s">
        <v>18</v>
      </c>
      <c r="F1" s="37" t="s">
        <v>19</v>
      </c>
      <c r="G1" s="37" t="s">
        <v>20</v>
      </c>
      <c r="H1" s="37" t="s">
        <v>21</v>
      </c>
      <c r="I1" s="37" t="s">
        <v>22</v>
      </c>
      <c r="J1" s="37" t="s">
        <v>23</v>
      </c>
      <c r="K1" s="37" t="s">
        <v>24</v>
      </c>
      <c r="L1" s="37" t="s">
        <v>25</v>
      </c>
      <c r="M1" s="37" t="s">
        <v>26</v>
      </c>
      <c r="N1" s="37" t="s">
        <v>27</v>
      </c>
      <c r="O1" s="146" t="s">
        <v>130</v>
      </c>
      <c r="P1" s="147"/>
    </row>
    <row r="2" spans="1:16" x14ac:dyDescent="0.25">
      <c r="A2" t="s">
        <v>29</v>
      </c>
      <c r="B2" s="111">
        <v>1.2225661139999999</v>
      </c>
      <c r="C2" s="111">
        <v>1.6562982980000001</v>
      </c>
      <c r="D2" s="111">
        <v>-0.16865033800000001</v>
      </c>
      <c r="E2" s="111">
        <v>1.355087567</v>
      </c>
      <c r="F2" s="111">
        <v>2.3155439819999999</v>
      </c>
      <c r="G2" s="111">
        <v>1.4226508120000001</v>
      </c>
      <c r="H2" s="111">
        <v>-0.73565538600000002</v>
      </c>
      <c r="I2" s="111">
        <v>1.0430917040000001</v>
      </c>
      <c r="J2" s="111">
        <v>0.77224827299999999</v>
      </c>
      <c r="K2" s="111">
        <v>1.030528468</v>
      </c>
      <c r="L2" s="111">
        <v>-1.0047978799999999</v>
      </c>
      <c r="M2" s="111">
        <v>-0.93050960900000002</v>
      </c>
      <c r="N2" s="111">
        <v>0.107389596</v>
      </c>
      <c r="O2" s="148" t="s">
        <v>136</v>
      </c>
      <c r="P2" s="114"/>
    </row>
    <row r="3" spans="1:16" x14ac:dyDescent="0.25">
      <c r="A3" t="s">
        <v>30</v>
      </c>
      <c r="B3" s="111">
        <v>0.45361135000000002</v>
      </c>
      <c r="C3" s="111">
        <v>-0.22329930200000001</v>
      </c>
      <c r="D3" s="111">
        <v>-0.242746721</v>
      </c>
      <c r="E3" s="111">
        <v>-0.43639147299999997</v>
      </c>
      <c r="F3" s="111">
        <v>1.421290105</v>
      </c>
      <c r="G3" s="111">
        <v>1.459755626</v>
      </c>
      <c r="H3" s="111">
        <v>0.25752426699999997</v>
      </c>
      <c r="I3" s="111">
        <v>-0.82796182600000001</v>
      </c>
      <c r="J3" s="111">
        <v>-0.58961357299999995</v>
      </c>
      <c r="K3" s="111">
        <v>-0.36035439200000002</v>
      </c>
      <c r="L3" s="111">
        <v>1.861284637</v>
      </c>
      <c r="M3" s="111">
        <v>2.397811543</v>
      </c>
      <c r="N3" s="111">
        <v>1.953759974</v>
      </c>
    </row>
    <row r="4" spans="1:16" x14ac:dyDescent="0.25">
      <c r="A4" t="s">
        <v>31</v>
      </c>
      <c r="B4" s="111">
        <v>-0.405808681</v>
      </c>
      <c r="C4" s="111">
        <v>-0.30873555600000002</v>
      </c>
      <c r="D4" s="111">
        <v>0.24755257</v>
      </c>
      <c r="E4" s="111">
        <v>-0.71591302599999995</v>
      </c>
      <c r="F4" s="111">
        <v>-2.4808562319999998</v>
      </c>
      <c r="G4" s="111">
        <v>-1.5249140409999999</v>
      </c>
      <c r="H4" s="111">
        <v>-0.32777750500000002</v>
      </c>
      <c r="I4" s="111">
        <v>-0.47105619500000001</v>
      </c>
      <c r="J4" s="111">
        <v>1.025406298</v>
      </c>
      <c r="K4" s="111">
        <v>-8.9652745000000006E-2</v>
      </c>
      <c r="L4" s="111">
        <v>-0.72078957300000002</v>
      </c>
      <c r="M4" s="111">
        <v>-0.67369210400000001</v>
      </c>
      <c r="N4" s="111">
        <v>-0.31435695899999999</v>
      </c>
    </row>
    <row r="5" spans="1:16" x14ac:dyDescent="0.25">
      <c r="A5" t="s">
        <v>32</v>
      </c>
      <c r="B5" s="111">
        <v>1.380880331</v>
      </c>
      <c r="C5" s="111">
        <v>0.54562698899999995</v>
      </c>
      <c r="D5" s="111">
        <v>0.64761906300000005</v>
      </c>
      <c r="E5" s="111">
        <v>1.0565077270000001</v>
      </c>
      <c r="F5" s="111">
        <v>-0.28937509500000003</v>
      </c>
      <c r="G5" s="111">
        <v>0.57069509900000004</v>
      </c>
      <c r="H5" s="111">
        <v>-1.2244961830000001</v>
      </c>
      <c r="I5" s="111">
        <v>-0.85463980399999995</v>
      </c>
      <c r="J5" s="111">
        <v>7.2338193999999995E-2</v>
      </c>
      <c r="K5" s="111">
        <v>0.66887688999999995</v>
      </c>
      <c r="L5" s="111">
        <v>-0.67656352799999997</v>
      </c>
      <c r="M5" s="111">
        <v>-0.43168195599999998</v>
      </c>
      <c r="N5" s="111">
        <v>0.22360881799999999</v>
      </c>
    </row>
    <row r="6" spans="1:16" x14ac:dyDescent="0.25">
      <c r="A6" t="s">
        <v>33</v>
      </c>
      <c r="B6" s="111">
        <v>3.5294304080000001</v>
      </c>
      <c r="C6" s="111">
        <v>0.71649949800000001</v>
      </c>
      <c r="D6" s="111">
        <v>-0.76960538599999995</v>
      </c>
      <c r="E6" s="111">
        <v>2.6034054100000001</v>
      </c>
      <c r="F6" s="111">
        <v>0.63631685400000004</v>
      </c>
      <c r="G6" s="111">
        <v>0.68405498600000003</v>
      </c>
      <c r="H6" s="111">
        <v>2.023866801</v>
      </c>
      <c r="I6" s="111">
        <v>1.1886628260000001</v>
      </c>
      <c r="J6" s="111">
        <v>1.732335798</v>
      </c>
      <c r="K6" s="111">
        <v>2.0234501680000001</v>
      </c>
      <c r="L6" s="111">
        <v>0.101943864</v>
      </c>
      <c r="M6" s="111">
        <v>0.106909201</v>
      </c>
      <c r="N6" s="111">
        <v>1.7991406830000001</v>
      </c>
    </row>
    <row r="7" spans="1:16" x14ac:dyDescent="0.25">
      <c r="A7" t="s">
        <v>34</v>
      </c>
      <c r="B7" s="111">
        <v>-1.016449229</v>
      </c>
      <c r="C7" s="111">
        <v>-1.3339706099999999</v>
      </c>
      <c r="D7" s="111">
        <v>-0.419915814</v>
      </c>
      <c r="E7" s="111">
        <v>-1.236839555</v>
      </c>
      <c r="F7" s="111">
        <v>-0.72163277999999997</v>
      </c>
      <c r="G7" s="111">
        <v>-0.336309519</v>
      </c>
      <c r="H7" s="111">
        <v>0.25752426699999997</v>
      </c>
      <c r="I7" s="111">
        <v>-0.82796182600000001</v>
      </c>
      <c r="J7" s="111">
        <v>-0.58961357299999995</v>
      </c>
      <c r="K7" s="111">
        <v>-0.36035439200000002</v>
      </c>
      <c r="L7" s="111">
        <v>-0.967153559</v>
      </c>
      <c r="M7" s="111">
        <v>-0.75365400500000002</v>
      </c>
      <c r="N7" s="111">
        <v>-0.351370232</v>
      </c>
    </row>
    <row r="8" spans="1:16" x14ac:dyDescent="0.25">
      <c r="A8" t="s">
        <v>35</v>
      </c>
      <c r="B8" s="111">
        <v>-0.47365763100000002</v>
      </c>
      <c r="C8" s="111">
        <v>0.88737200699999996</v>
      </c>
      <c r="D8" s="111">
        <v>-0.40981735899999999</v>
      </c>
      <c r="E8" s="111">
        <v>1.46547E-2</v>
      </c>
      <c r="F8" s="111">
        <v>-0.123630148</v>
      </c>
      <c r="G8" s="111">
        <v>0.49432589700000001</v>
      </c>
      <c r="H8" s="111">
        <v>-0.88367840200000003</v>
      </c>
      <c r="I8" s="111">
        <v>-1.113744801</v>
      </c>
      <c r="J8" s="111">
        <v>0.124837805</v>
      </c>
      <c r="K8" s="111">
        <v>-9.0006985999999997E-2</v>
      </c>
      <c r="L8" s="111">
        <v>-0.84608207000000002</v>
      </c>
      <c r="M8" s="111">
        <v>-0.19870531499999999</v>
      </c>
      <c r="N8" s="111">
        <v>-0.50450236500000001</v>
      </c>
    </row>
    <row r="9" spans="1:16" x14ac:dyDescent="0.25">
      <c r="A9" t="s">
        <v>36</v>
      </c>
      <c r="B9" s="111">
        <v>0.838088732</v>
      </c>
      <c r="C9" s="111">
        <v>0.37475448</v>
      </c>
      <c r="D9" s="111">
        <v>0.59772520799999995</v>
      </c>
      <c r="E9" s="111">
        <v>5.1255199999999997E-3</v>
      </c>
      <c r="F9" s="111">
        <v>-0.565633367</v>
      </c>
      <c r="G9" s="111">
        <v>-9.5761266999999997E-2</v>
      </c>
      <c r="H9" s="111">
        <v>-0.334712915</v>
      </c>
      <c r="I9" s="111">
        <v>-1.047312885</v>
      </c>
      <c r="J9" s="111">
        <v>-0.57764220499999996</v>
      </c>
      <c r="K9" s="111">
        <v>-0.72417480300000003</v>
      </c>
      <c r="L9" s="111">
        <v>-0.71844115200000003</v>
      </c>
      <c r="M9" s="111">
        <v>-0.83148116400000005</v>
      </c>
      <c r="N9" s="111">
        <v>1.216981753</v>
      </c>
    </row>
    <row r="10" spans="1:16" x14ac:dyDescent="0.25">
      <c r="A10" t="s">
        <v>37</v>
      </c>
      <c r="B10" s="111">
        <v>-0.56412289699999996</v>
      </c>
      <c r="C10" s="111">
        <v>-0.73591682899999999</v>
      </c>
      <c r="D10" s="111">
        <v>-0.61362861400000002</v>
      </c>
      <c r="E10" s="111">
        <v>-6.7931245000000001E-2</v>
      </c>
      <c r="F10" s="111">
        <v>6.4277700000000002E-3</v>
      </c>
      <c r="G10" s="111">
        <v>0.20117307700000001</v>
      </c>
      <c r="H10" s="111">
        <v>1.59462382</v>
      </c>
      <c r="I10" s="111">
        <v>1.269811611</v>
      </c>
      <c r="J10" s="111">
        <v>0.46562379100000001</v>
      </c>
      <c r="K10" s="111">
        <v>0.37133325700000003</v>
      </c>
      <c r="L10" s="111">
        <v>1.350088621</v>
      </c>
      <c r="M10" s="111">
        <v>0.94157536900000005</v>
      </c>
      <c r="N10" s="111">
        <v>-0.23468591699999999</v>
      </c>
    </row>
    <row r="11" spans="1:16" x14ac:dyDescent="0.25">
      <c r="A11" t="s">
        <v>38</v>
      </c>
      <c r="B11" s="111">
        <v>-4.3948000000000001E-2</v>
      </c>
      <c r="C11" s="111">
        <v>0.54562698899999995</v>
      </c>
      <c r="D11" s="111">
        <v>1.3971409079999999</v>
      </c>
      <c r="E11" s="111">
        <v>-0.10604782</v>
      </c>
      <c r="F11" s="111">
        <v>-0.68457202800000005</v>
      </c>
      <c r="G11" s="111">
        <v>0.127753636</v>
      </c>
      <c r="H11" s="111">
        <v>-0.88367840200000003</v>
      </c>
      <c r="I11" s="111">
        <v>-1.113744801</v>
      </c>
      <c r="J11" s="111">
        <v>0.124837805</v>
      </c>
      <c r="K11" s="111">
        <v>-9.0006985999999997E-2</v>
      </c>
      <c r="L11" s="111">
        <v>-0.290840916</v>
      </c>
      <c r="M11" s="111">
        <v>-1.0169069719999999</v>
      </c>
      <c r="N11" s="111">
        <v>-0.54180957900000004</v>
      </c>
    </row>
    <row r="12" spans="1:16" x14ac:dyDescent="0.25">
      <c r="A12" t="s">
        <v>39</v>
      </c>
      <c r="B12" s="111">
        <v>-0.49627394699999999</v>
      </c>
      <c r="C12" s="111">
        <v>-0.90678933799999994</v>
      </c>
      <c r="D12" s="111">
        <v>0.76543503499999999</v>
      </c>
      <c r="E12" s="111">
        <v>-1.49730282</v>
      </c>
      <c r="F12" s="111">
        <v>-0.48884486300000002</v>
      </c>
      <c r="G12" s="111">
        <v>-1.4049020699999999</v>
      </c>
      <c r="H12" s="111">
        <v>0.25752426699999997</v>
      </c>
      <c r="I12" s="111">
        <v>-0.82796182600000001</v>
      </c>
      <c r="J12" s="111">
        <v>-0.58961357299999995</v>
      </c>
      <c r="K12" s="111">
        <v>-0.36035439200000002</v>
      </c>
      <c r="L12" s="111">
        <v>0.13233753300000001</v>
      </c>
      <c r="M12" s="111">
        <v>3.0806658680000001</v>
      </c>
      <c r="N12" s="111">
        <v>-0.84521048799999998</v>
      </c>
    </row>
    <row r="13" spans="1:16" x14ac:dyDescent="0.25">
      <c r="A13" t="s">
        <v>40</v>
      </c>
      <c r="B13" s="111">
        <v>0.49884398299999999</v>
      </c>
      <c r="C13" s="111">
        <v>-0.39417181099999998</v>
      </c>
      <c r="D13" s="111">
        <v>-1.8123E-2</v>
      </c>
      <c r="E13" s="111">
        <v>0.208413926</v>
      </c>
      <c r="F13" s="111">
        <v>1.9056047540000001</v>
      </c>
      <c r="G13" s="111">
        <v>0.95095596400000004</v>
      </c>
      <c r="H13" s="111">
        <v>-0.48400135</v>
      </c>
      <c r="I13" s="111">
        <v>0.61012294899999997</v>
      </c>
      <c r="J13" s="111">
        <v>0.177057883</v>
      </c>
      <c r="K13" s="111">
        <v>0.15633023200000001</v>
      </c>
      <c r="L13" s="111">
        <v>2.3097945050000002</v>
      </c>
      <c r="M13" s="111">
        <v>0.46264186699999998</v>
      </c>
      <c r="N13" s="111">
        <v>7.5779613999999995E-2</v>
      </c>
    </row>
    <row r="14" spans="1:16" x14ac:dyDescent="0.25">
      <c r="A14" t="s">
        <v>41</v>
      </c>
      <c r="B14" s="111">
        <v>-1.016449229</v>
      </c>
      <c r="C14" s="111">
        <v>-0.73591682899999999</v>
      </c>
      <c r="D14" s="111">
        <v>-0.32533446900000002</v>
      </c>
      <c r="E14" s="111">
        <v>0.22747221400000001</v>
      </c>
      <c r="F14" s="111">
        <v>-0.672492702</v>
      </c>
      <c r="G14" s="111">
        <v>-0.40977446299999998</v>
      </c>
      <c r="H14" s="111">
        <v>-0.334712915</v>
      </c>
      <c r="I14" s="111">
        <v>-1.047312885</v>
      </c>
      <c r="J14" s="111">
        <v>-0.57764220499999996</v>
      </c>
      <c r="K14" s="111">
        <v>-0.72417480300000003</v>
      </c>
      <c r="L14" s="111">
        <v>-6.8082331999999995E-2</v>
      </c>
      <c r="M14" s="111">
        <v>0.81044673899999997</v>
      </c>
      <c r="N14" s="111">
        <v>-1.187020363</v>
      </c>
    </row>
    <row r="15" spans="1:16" x14ac:dyDescent="0.25">
      <c r="A15" t="s">
        <v>42</v>
      </c>
      <c r="B15" s="111">
        <v>-4.3948000000000001E-2</v>
      </c>
      <c r="C15" s="111">
        <v>0.11844571600000001</v>
      </c>
      <c r="D15" s="111">
        <v>-0.41893747599999998</v>
      </c>
      <c r="E15" s="111">
        <v>0.26241240799999999</v>
      </c>
      <c r="F15" s="111">
        <v>-0.15372983100000001</v>
      </c>
      <c r="G15" s="111">
        <v>6.5698434999999999E-2</v>
      </c>
      <c r="H15" s="111">
        <v>-0.334712915</v>
      </c>
      <c r="I15" s="111">
        <v>-1.047312885</v>
      </c>
      <c r="J15" s="111">
        <v>-0.57764220499999996</v>
      </c>
      <c r="K15" s="111">
        <v>-0.72417480300000003</v>
      </c>
      <c r="L15" s="111">
        <v>-0.234798654</v>
      </c>
      <c r="M15" s="111">
        <v>-0.81762774100000002</v>
      </c>
      <c r="N15" s="111">
        <v>0.531542705</v>
      </c>
    </row>
    <row r="16" spans="1:16" x14ac:dyDescent="0.25">
      <c r="A16" t="s">
        <v>43</v>
      </c>
      <c r="B16" s="111">
        <v>0.43099503300000003</v>
      </c>
      <c r="C16" s="111">
        <v>0.63106324400000002</v>
      </c>
      <c r="D16" s="111">
        <v>0.32371936299999998</v>
      </c>
      <c r="E16" s="111">
        <v>2.238121563</v>
      </c>
      <c r="F16" s="111">
        <v>9.8873243E-2</v>
      </c>
      <c r="G16" s="111">
        <v>-0.41289671999999999</v>
      </c>
      <c r="H16" s="111">
        <v>-0.88367840200000003</v>
      </c>
      <c r="I16" s="111">
        <v>-1.113744801</v>
      </c>
      <c r="J16" s="111">
        <v>0.124837805</v>
      </c>
      <c r="K16" s="111">
        <v>-9.0006985999999997E-2</v>
      </c>
      <c r="L16" s="111">
        <v>-1.2692768249999999</v>
      </c>
      <c r="M16" s="111">
        <v>-0.62701795100000002</v>
      </c>
      <c r="N16" s="111">
        <v>-0.295422562</v>
      </c>
    </row>
    <row r="17" spans="1:14" x14ac:dyDescent="0.25">
      <c r="A17" t="s">
        <v>44</v>
      </c>
      <c r="B17" s="111">
        <v>0.56669293300000001</v>
      </c>
      <c r="C17" s="111">
        <v>1.3145532799999999</v>
      </c>
      <c r="D17" s="111">
        <v>1.252610183</v>
      </c>
      <c r="E17" s="111">
        <v>-0.76991150699999999</v>
      </c>
      <c r="F17" s="111">
        <v>-1.0604499199999999</v>
      </c>
      <c r="G17" s="111">
        <v>-0.43475196300000002</v>
      </c>
      <c r="H17" s="111">
        <v>2.023866801</v>
      </c>
      <c r="I17" s="111">
        <v>1.1886628260000001</v>
      </c>
      <c r="J17" s="111">
        <v>1.732335798</v>
      </c>
      <c r="K17" s="111">
        <v>2.0234501680000001</v>
      </c>
      <c r="L17" s="111">
        <v>-0.52421893399999997</v>
      </c>
      <c r="M17" s="111">
        <v>-0.80240482400000002</v>
      </c>
      <c r="N17" s="111">
        <v>-3.7606000000000001E-2</v>
      </c>
    </row>
    <row r="18" spans="1:14" x14ac:dyDescent="0.25">
      <c r="A18" t="s">
        <v>45</v>
      </c>
      <c r="B18" s="111">
        <v>0.52146029999999999</v>
      </c>
      <c r="C18" s="111">
        <v>0.37475448</v>
      </c>
      <c r="D18" s="111">
        <v>0.14271213099999999</v>
      </c>
      <c r="E18" s="111">
        <v>0.71028216799999999</v>
      </c>
      <c r="F18" s="111">
        <v>-1.5924999999999999E-3</v>
      </c>
      <c r="G18" s="111">
        <v>4.6778799999999997E-3</v>
      </c>
      <c r="H18" s="111">
        <v>-0.96521278799999999</v>
      </c>
      <c r="I18" s="111">
        <v>-0.38130776399999999</v>
      </c>
      <c r="J18" s="111">
        <v>-0.63136826499999998</v>
      </c>
      <c r="K18" s="111">
        <v>-0.201062829</v>
      </c>
      <c r="L18" s="111">
        <v>0.60664295000000001</v>
      </c>
      <c r="M18" s="111">
        <v>0.94268891499999996</v>
      </c>
      <c r="N18" s="111">
        <v>0.50733520499999996</v>
      </c>
    </row>
    <row r="19" spans="1:14" x14ac:dyDescent="0.25">
      <c r="A19" t="s">
        <v>46</v>
      </c>
      <c r="B19" s="111">
        <v>1.1094845310000001</v>
      </c>
      <c r="C19" s="111">
        <v>0.54562698899999995</v>
      </c>
      <c r="D19" s="111">
        <v>-0.129008447</v>
      </c>
      <c r="E19" s="111">
        <v>2.5779943599999999</v>
      </c>
      <c r="F19" s="111">
        <v>1.7969092659999999</v>
      </c>
      <c r="G19" s="111">
        <v>2.5617630170000001</v>
      </c>
      <c r="H19" s="111">
        <v>0.296877059</v>
      </c>
      <c r="I19" s="111">
        <v>1.1830202270000001</v>
      </c>
      <c r="J19" s="111">
        <v>-1.395941884</v>
      </c>
      <c r="K19" s="111">
        <v>-1.043186148</v>
      </c>
      <c r="L19" s="111">
        <v>1.5937147389999999</v>
      </c>
      <c r="M19" s="111">
        <v>-0.362522556</v>
      </c>
      <c r="N19" s="111">
        <v>0.52825071400000001</v>
      </c>
    </row>
    <row r="20" spans="1:14" x14ac:dyDescent="0.25">
      <c r="A20" t="s">
        <v>47</v>
      </c>
      <c r="B20" s="111">
        <v>-0.90336764599999997</v>
      </c>
      <c r="C20" s="111">
        <v>-0.90678933799999994</v>
      </c>
      <c r="D20" s="111">
        <v>-0.62617752699999996</v>
      </c>
      <c r="E20" s="111">
        <v>-1.033551154</v>
      </c>
      <c r="F20" s="111">
        <v>-1.590746542</v>
      </c>
      <c r="G20" s="111">
        <v>-1.5365594</v>
      </c>
      <c r="H20" s="111">
        <v>0.25752426699999997</v>
      </c>
      <c r="I20" s="111">
        <v>-0.82796182600000001</v>
      </c>
      <c r="J20" s="111">
        <v>-0.58961357299999995</v>
      </c>
      <c r="K20" s="111">
        <v>-0.36035439200000002</v>
      </c>
      <c r="L20" s="111">
        <v>-1.141159933</v>
      </c>
      <c r="M20" s="111">
        <v>-2.5433999999999998E-2</v>
      </c>
      <c r="N20" s="111">
        <v>-0.777432177</v>
      </c>
    </row>
    <row r="21" spans="1:14" x14ac:dyDescent="0.25">
      <c r="A21" t="s">
        <v>48</v>
      </c>
      <c r="B21" s="111">
        <v>-0.83551869599999995</v>
      </c>
      <c r="C21" s="111">
        <v>-0.30873555600000002</v>
      </c>
      <c r="D21" s="111">
        <v>-0.36599106199999998</v>
      </c>
      <c r="E21" s="111">
        <v>-1.2082521239999999</v>
      </c>
      <c r="F21" s="111">
        <v>-0.95642546799999995</v>
      </c>
      <c r="G21" s="111">
        <v>-0.91944197500000002</v>
      </c>
      <c r="H21" s="111">
        <v>-0.62518951599999995</v>
      </c>
      <c r="I21" s="111">
        <v>-1.049227562</v>
      </c>
      <c r="J21" s="111">
        <v>-1.6651443859999999</v>
      </c>
      <c r="K21" s="111">
        <v>-1.5855155350000001</v>
      </c>
      <c r="L21" s="111">
        <v>-0.54263682000000002</v>
      </c>
      <c r="M21" s="111">
        <v>1.389208977</v>
      </c>
      <c r="N21" s="111">
        <v>-0.44524778700000001</v>
      </c>
    </row>
    <row r="22" spans="1:14" x14ac:dyDescent="0.25">
      <c r="A22" t="s">
        <v>49</v>
      </c>
      <c r="B22" s="111">
        <v>-1.8984855759999999</v>
      </c>
      <c r="C22" s="111">
        <v>-1.504843119</v>
      </c>
      <c r="D22" s="111">
        <v>-0.61710372000000002</v>
      </c>
      <c r="E22" s="111">
        <v>-0.33474727199999998</v>
      </c>
      <c r="F22" s="111">
        <v>-0.97608688200000004</v>
      </c>
      <c r="G22" s="111">
        <v>-1.1135266880000001</v>
      </c>
      <c r="H22" s="111">
        <v>-0.96521278799999999</v>
      </c>
      <c r="I22" s="111">
        <v>-0.38130776399999999</v>
      </c>
      <c r="J22" s="111">
        <v>-0.63136826499999998</v>
      </c>
      <c r="K22" s="111">
        <v>-0.201062829</v>
      </c>
      <c r="L22" s="111">
        <v>-0.356050898</v>
      </c>
      <c r="M22" s="111">
        <v>-8.9640176000000002E-2</v>
      </c>
      <c r="N22" s="111">
        <v>-1.4973173790000001</v>
      </c>
    </row>
    <row r="23" spans="1:14" x14ac:dyDescent="0.25">
      <c r="A23" t="s">
        <v>50</v>
      </c>
      <c r="B23" s="111">
        <v>-0.17964551500000001</v>
      </c>
      <c r="C23" s="111">
        <v>0.80193575299999997</v>
      </c>
      <c r="D23" s="111">
        <v>-0.401752585</v>
      </c>
      <c r="E23" s="111">
        <v>0.99933286399999999</v>
      </c>
      <c r="F23" s="111">
        <v>5.5345199999999997E-2</v>
      </c>
      <c r="G23" s="111">
        <v>0.11549722</v>
      </c>
      <c r="H23" s="111">
        <v>1.0492955369999999</v>
      </c>
      <c r="I23" s="111">
        <v>0.15896761500000001</v>
      </c>
      <c r="J23" s="111">
        <v>-1.0547437470000001</v>
      </c>
      <c r="K23" s="111">
        <v>-0.63280450200000005</v>
      </c>
      <c r="L23" s="111">
        <v>0.48557615900000001</v>
      </c>
      <c r="M23" s="111">
        <v>2.4748370290000001</v>
      </c>
      <c r="N23" s="111">
        <v>-0.16900474400000001</v>
      </c>
    </row>
    <row r="24" spans="1:14" x14ac:dyDescent="0.25">
      <c r="A24" t="s">
        <v>51</v>
      </c>
      <c r="B24" s="111">
        <v>-0.94860027899999999</v>
      </c>
      <c r="C24" s="111">
        <v>-0.82135308299999998</v>
      </c>
      <c r="D24" s="111">
        <v>-0.37018686099999998</v>
      </c>
      <c r="E24" s="111">
        <v>-1.0462566790000001</v>
      </c>
      <c r="F24" s="111">
        <v>0.60560502000000005</v>
      </c>
      <c r="G24" s="111">
        <v>0.28582893500000001</v>
      </c>
      <c r="H24" s="111">
        <v>-0.622153658</v>
      </c>
      <c r="I24" s="111">
        <v>-0.32513513199999999</v>
      </c>
      <c r="J24" s="111">
        <v>7.8884686999999995E-2</v>
      </c>
      <c r="K24" s="111">
        <v>-1.0117957829999999</v>
      </c>
      <c r="L24" s="111">
        <v>0.49244424399999998</v>
      </c>
      <c r="M24" s="111">
        <v>-0.61633635200000003</v>
      </c>
      <c r="N24" s="111">
        <v>-0.80694682200000001</v>
      </c>
    </row>
    <row r="25" spans="1:14" x14ac:dyDescent="0.25">
      <c r="A25" t="s">
        <v>52</v>
      </c>
      <c r="B25" s="111">
        <v>0.54407661600000001</v>
      </c>
      <c r="C25" s="111">
        <v>-0.90678933799999994</v>
      </c>
      <c r="D25" s="111">
        <v>0.225579846</v>
      </c>
      <c r="E25" s="111">
        <v>0.26876517</v>
      </c>
      <c r="F25" s="111">
        <v>0.55435925600000002</v>
      </c>
      <c r="G25" s="111">
        <v>0.39516880199999999</v>
      </c>
      <c r="H25" s="111">
        <v>-0.73565538600000002</v>
      </c>
      <c r="I25" s="111">
        <v>1.0430917040000001</v>
      </c>
      <c r="J25" s="111">
        <v>0.77224827299999999</v>
      </c>
      <c r="K25" s="111">
        <v>1.030528468</v>
      </c>
      <c r="L25" s="111">
        <v>1.9783723049999999</v>
      </c>
      <c r="M25" s="111">
        <v>0.52440189699999995</v>
      </c>
      <c r="N25" s="111">
        <v>0.3212216</v>
      </c>
    </row>
    <row r="26" spans="1:14" x14ac:dyDescent="0.25">
      <c r="A26" t="s">
        <v>53</v>
      </c>
      <c r="B26" s="111">
        <v>0.63454188300000003</v>
      </c>
      <c r="C26" s="111">
        <v>-1.0776618469999999</v>
      </c>
      <c r="D26" s="111">
        <v>-0.40482818599999998</v>
      </c>
      <c r="E26" s="111">
        <v>0.80874998799999998</v>
      </c>
      <c r="F26" s="111">
        <v>0.86773940299999996</v>
      </c>
      <c r="G26" s="111">
        <v>1.190425844</v>
      </c>
      <c r="H26" s="111">
        <v>2.0637022219999999</v>
      </c>
      <c r="I26" s="111">
        <v>2.4554959950000002</v>
      </c>
      <c r="J26" s="111">
        <v>1.536802038</v>
      </c>
      <c r="K26" s="111">
        <v>1.4681986389999999</v>
      </c>
      <c r="L26" s="111">
        <v>1.8659573570000001</v>
      </c>
      <c r="M26" s="111">
        <v>-0.14552443900000001</v>
      </c>
      <c r="N26" s="111">
        <v>-0.56201625399999999</v>
      </c>
    </row>
    <row r="27" spans="1:14" x14ac:dyDescent="0.25">
      <c r="A27" t="s">
        <v>54</v>
      </c>
      <c r="B27" s="111">
        <v>-1.1295308120000001</v>
      </c>
      <c r="C27" s="111">
        <v>-0.30873555600000002</v>
      </c>
      <c r="D27" s="111">
        <v>8.5325999999999996E-3</v>
      </c>
      <c r="E27" s="111">
        <v>-0.73814769499999999</v>
      </c>
      <c r="F27" s="111">
        <v>-1.6558816670000001</v>
      </c>
      <c r="G27" s="111">
        <v>-0.64504677799999999</v>
      </c>
      <c r="H27" s="111">
        <v>-0.62518951599999995</v>
      </c>
      <c r="I27" s="111">
        <v>-1.049227562</v>
      </c>
      <c r="J27" s="111">
        <v>-1.6651443859999999</v>
      </c>
      <c r="K27" s="111">
        <v>-1.5855155350000001</v>
      </c>
      <c r="L27" s="111">
        <v>-0.56406574700000001</v>
      </c>
      <c r="M27" s="111">
        <v>-0.49263876699999998</v>
      </c>
      <c r="N27" s="111">
        <v>-0.35672210199999999</v>
      </c>
    </row>
    <row r="28" spans="1:14" x14ac:dyDescent="0.25">
      <c r="A28" t="s">
        <v>55</v>
      </c>
      <c r="B28" s="111">
        <v>1.3130313810000001</v>
      </c>
      <c r="C28" s="111">
        <v>1.2291170250000001</v>
      </c>
      <c r="D28" s="111">
        <v>0.92909984800000001</v>
      </c>
      <c r="E28" s="111">
        <v>0.27194155199999998</v>
      </c>
      <c r="F28" s="111">
        <v>0.44776244799999998</v>
      </c>
      <c r="G28" s="111">
        <v>1.801450631</v>
      </c>
      <c r="H28" s="111">
        <v>-0.73565538600000002</v>
      </c>
      <c r="I28" s="111">
        <v>1.0430917040000001</v>
      </c>
      <c r="J28" s="111">
        <v>0.77224827299999999</v>
      </c>
      <c r="K28" s="111">
        <v>1.030528468</v>
      </c>
      <c r="L28" s="111">
        <v>0.56187138599999997</v>
      </c>
      <c r="M28" s="111">
        <v>-0.74880247200000005</v>
      </c>
      <c r="N28" s="111">
        <v>-0.74137114400000004</v>
      </c>
    </row>
    <row r="29" spans="1:14" x14ac:dyDescent="0.25">
      <c r="A29" t="s">
        <v>56</v>
      </c>
      <c r="B29" s="111">
        <v>-1.5366245110000001</v>
      </c>
      <c r="C29" s="111">
        <v>-0.39417181099999998</v>
      </c>
      <c r="D29" s="111">
        <v>1.9652671749999999</v>
      </c>
      <c r="E29" s="111">
        <v>1.437673481</v>
      </c>
      <c r="F29" s="111">
        <v>-1.5949996369999999</v>
      </c>
      <c r="G29" s="111">
        <v>-1.238047627</v>
      </c>
      <c r="H29" s="111">
        <v>1.367452221</v>
      </c>
      <c r="I29" s="111">
        <v>-0.71583016099999996</v>
      </c>
      <c r="J29" s="111">
        <v>0.73107442199999995</v>
      </c>
      <c r="K29" s="111">
        <v>3.2924500000000002E-2</v>
      </c>
      <c r="L29" s="111">
        <v>-1.3264411700000001</v>
      </c>
      <c r="M29" s="111">
        <v>-0.55843160000000003</v>
      </c>
      <c r="N29" s="111">
        <v>-0.98827219700000002</v>
      </c>
    </row>
    <row r="30" spans="1:14" x14ac:dyDescent="0.25">
      <c r="A30" t="s">
        <v>57</v>
      </c>
      <c r="B30" s="111">
        <v>-0.76766974600000004</v>
      </c>
      <c r="C30" s="111">
        <v>-0.82135308299999998</v>
      </c>
      <c r="D30" s="111">
        <v>-0.543047909</v>
      </c>
      <c r="E30" s="111">
        <v>-0.16322268300000001</v>
      </c>
      <c r="F30" s="111">
        <v>0.31517802700000003</v>
      </c>
      <c r="G30" s="111">
        <v>-0.223968794</v>
      </c>
      <c r="H30" s="111">
        <v>-0.48400135</v>
      </c>
      <c r="I30" s="111">
        <v>0.61012294899999997</v>
      </c>
      <c r="J30" s="111">
        <v>0.177057883</v>
      </c>
      <c r="K30" s="111">
        <v>0.15633023200000001</v>
      </c>
      <c r="L30" s="111">
        <v>0.340490507</v>
      </c>
      <c r="M30" s="111">
        <v>0.910600831</v>
      </c>
      <c r="N30" s="111">
        <v>0.57517895799999996</v>
      </c>
    </row>
    <row r="31" spans="1:14" x14ac:dyDescent="0.25">
      <c r="A31" t="s">
        <v>58</v>
      </c>
      <c r="B31" s="111">
        <v>1.1321008480000001</v>
      </c>
      <c r="C31" s="111">
        <v>0.71649949800000001</v>
      </c>
      <c r="D31" s="111">
        <v>-0.39327152799999998</v>
      </c>
      <c r="E31" s="111">
        <v>0.160768207</v>
      </c>
      <c r="F31" s="111">
        <v>1.398722861</v>
      </c>
      <c r="G31" s="111">
        <v>1.0213437519999999</v>
      </c>
      <c r="H31" s="111">
        <v>2.023866801</v>
      </c>
      <c r="I31" s="111">
        <v>1.1886628260000001</v>
      </c>
      <c r="J31" s="111">
        <v>1.732335798</v>
      </c>
      <c r="K31" s="111">
        <v>2.0234501680000001</v>
      </c>
      <c r="L31" s="111">
        <v>1.7591084050000001</v>
      </c>
      <c r="M31" s="111">
        <v>-0.53753815299999996</v>
      </c>
      <c r="N31" s="111">
        <v>0.554166834</v>
      </c>
    </row>
    <row r="32" spans="1:14" x14ac:dyDescent="0.25">
      <c r="A32" t="s">
        <v>59</v>
      </c>
      <c r="B32" s="111">
        <v>0.67977451600000005</v>
      </c>
      <c r="C32" s="111">
        <v>-0.73591682899999999</v>
      </c>
      <c r="D32" s="111">
        <v>-0.40735239299999998</v>
      </c>
      <c r="E32" s="111">
        <v>1.8601321909999999</v>
      </c>
      <c r="F32" s="111">
        <v>0.91425431300000004</v>
      </c>
      <c r="G32" s="111">
        <v>1.451352907</v>
      </c>
      <c r="H32" s="111">
        <v>0.46797698799999998</v>
      </c>
      <c r="I32" s="111">
        <v>2.3196719579999998</v>
      </c>
      <c r="J32" s="111">
        <v>0.54829432300000003</v>
      </c>
      <c r="K32" s="111">
        <v>-0.63492791900000001</v>
      </c>
      <c r="L32" s="111">
        <v>2.0367772980000001</v>
      </c>
      <c r="M32" s="111">
        <v>-0.109147731</v>
      </c>
      <c r="N32" s="111">
        <v>0.464387512</v>
      </c>
    </row>
    <row r="33" spans="1:14" x14ac:dyDescent="0.25">
      <c r="A33" t="s">
        <v>60</v>
      </c>
      <c r="B33" s="111">
        <v>-0.79028606300000004</v>
      </c>
      <c r="C33" s="111">
        <v>-1.419406865</v>
      </c>
      <c r="D33" s="111">
        <v>-0.727802964</v>
      </c>
      <c r="E33" s="111">
        <v>1.177210216</v>
      </c>
      <c r="F33" s="111">
        <v>-3.6865000000000001E-3</v>
      </c>
      <c r="G33" s="111">
        <v>3.8076800000000001E-2</v>
      </c>
      <c r="H33" s="111">
        <v>-0.62518951599999995</v>
      </c>
      <c r="I33" s="111">
        <v>-1.049227562</v>
      </c>
      <c r="J33" s="111">
        <v>-1.6651443859999999</v>
      </c>
      <c r="K33" s="111">
        <v>-1.5855155350000001</v>
      </c>
      <c r="L33" s="111">
        <v>0.13972543400000001</v>
      </c>
      <c r="M33" s="111">
        <v>-0.239044228</v>
      </c>
      <c r="N33" s="111">
        <v>-0.37572175699999999</v>
      </c>
    </row>
    <row r="34" spans="1:14" x14ac:dyDescent="0.25">
      <c r="A34" t="s">
        <v>61</v>
      </c>
      <c r="B34" s="111">
        <v>0.58930925000000001</v>
      </c>
      <c r="C34" s="111">
        <v>-0.22329930200000001</v>
      </c>
      <c r="D34" s="111">
        <v>-0.80283132300000004</v>
      </c>
      <c r="E34" s="111">
        <v>-1.370247569</v>
      </c>
      <c r="F34" s="111">
        <v>0.41516077600000001</v>
      </c>
      <c r="G34" s="111">
        <v>7.6002958999999995E-2</v>
      </c>
      <c r="H34" s="111">
        <v>0.25752426699999997</v>
      </c>
      <c r="I34" s="111">
        <v>-0.82796182600000001</v>
      </c>
      <c r="J34" s="111">
        <v>-0.58961357299999995</v>
      </c>
      <c r="K34" s="111">
        <v>-0.36035439200000002</v>
      </c>
      <c r="L34" s="111">
        <v>-4.0343999999999998E-2</v>
      </c>
      <c r="M34" s="111">
        <v>-0.73059722299999996</v>
      </c>
      <c r="N34" s="111">
        <v>2.8512091759999998</v>
      </c>
    </row>
    <row r="35" spans="1:14" x14ac:dyDescent="0.25">
      <c r="A35" t="s">
        <v>62</v>
      </c>
      <c r="B35" s="111">
        <v>-8.9180248000000004E-2</v>
      </c>
      <c r="C35" s="111">
        <v>0.63106324400000002</v>
      </c>
      <c r="D35" s="111">
        <v>0.34305866600000001</v>
      </c>
      <c r="E35" s="111">
        <v>-1.1002551599999999</v>
      </c>
      <c r="F35" s="111">
        <v>-1.728512201</v>
      </c>
      <c r="G35" s="111">
        <v>-1.5962387730000001</v>
      </c>
      <c r="H35" s="111">
        <v>-0.88367840200000003</v>
      </c>
      <c r="I35" s="111">
        <v>-1.113744801</v>
      </c>
      <c r="J35" s="111">
        <v>0.124837805</v>
      </c>
      <c r="K35" s="111">
        <v>-9.0006985999999997E-2</v>
      </c>
      <c r="L35" s="111">
        <v>-0.91720144100000001</v>
      </c>
      <c r="M35" s="111">
        <v>-0.62080623700000004</v>
      </c>
      <c r="N35" s="111">
        <v>1.7001737640000001</v>
      </c>
    </row>
    <row r="36" spans="1:14" x14ac:dyDescent="0.25">
      <c r="A36" t="s">
        <v>63</v>
      </c>
      <c r="B36" s="111">
        <v>-1.1295308120000001</v>
      </c>
      <c r="C36" s="111">
        <v>-5.2427000000000001E-2</v>
      </c>
      <c r="D36" s="111">
        <v>-0.12850451199999999</v>
      </c>
      <c r="E36" s="111">
        <v>-1.821293711</v>
      </c>
      <c r="F36" s="111">
        <v>-0.49547697000000002</v>
      </c>
      <c r="G36" s="111">
        <v>-1.082539988</v>
      </c>
      <c r="H36" s="111">
        <v>-0.62518951599999995</v>
      </c>
      <c r="I36" s="111">
        <v>-1.049227562</v>
      </c>
      <c r="J36" s="111">
        <v>-1.6651443859999999</v>
      </c>
      <c r="K36" s="111">
        <v>-1.5855155350000001</v>
      </c>
      <c r="L36" s="111">
        <v>-0.41855996200000001</v>
      </c>
      <c r="M36" s="111">
        <v>-0.27307542600000001</v>
      </c>
      <c r="N36" s="111">
        <v>-0.231671988</v>
      </c>
    </row>
    <row r="37" spans="1:14" x14ac:dyDescent="0.25">
      <c r="A37" t="s">
        <v>64</v>
      </c>
      <c r="B37" s="111">
        <v>0.81547241599999998</v>
      </c>
      <c r="C37" s="111">
        <v>0.63106324400000002</v>
      </c>
      <c r="D37" s="111">
        <v>0.83906379499999995</v>
      </c>
      <c r="E37" s="111">
        <v>0.43076061599999999</v>
      </c>
      <c r="F37" s="111">
        <v>0.239140405</v>
      </c>
      <c r="G37" s="111">
        <v>0.37923558299999999</v>
      </c>
      <c r="H37" s="111">
        <v>-0.73565538600000002</v>
      </c>
      <c r="I37" s="111">
        <v>1.0430917040000001</v>
      </c>
      <c r="J37" s="111">
        <v>0.77224827299999999</v>
      </c>
      <c r="K37" s="111">
        <v>1.030528468</v>
      </c>
      <c r="L37" s="111">
        <v>-0.18292171500000001</v>
      </c>
      <c r="M37" s="111">
        <v>-9.4547220000000001E-2</v>
      </c>
      <c r="N37" s="111">
        <v>2.5861708920000002</v>
      </c>
    </row>
    <row r="38" spans="1:14" x14ac:dyDescent="0.25">
      <c r="A38" t="s">
        <v>65</v>
      </c>
      <c r="B38" s="111">
        <v>0.29529713400000002</v>
      </c>
      <c r="C38" s="111">
        <v>0.11844571600000001</v>
      </c>
      <c r="D38" s="111">
        <v>-0.40025722400000002</v>
      </c>
      <c r="E38" s="111">
        <v>-0.58250501200000004</v>
      </c>
      <c r="F38" s="111">
        <v>0.469692728</v>
      </c>
      <c r="G38" s="111">
        <v>-0.39704422299999997</v>
      </c>
      <c r="H38" s="111">
        <v>2.023866801</v>
      </c>
      <c r="I38" s="111">
        <v>1.1886628260000001</v>
      </c>
      <c r="J38" s="111">
        <v>1.732335798</v>
      </c>
      <c r="K38" s="111">
        <v>2.0234501680000001</v>
      </c>
      <c r="L38" s="111">
        <v>0.205890407</v>
      </c>
      <c r="M38" s="111">
        <v>0.28933092100000002</v>
      </c>
      <c r="N38" s="111">
        <v>-0.55324442699999998</v>
      </c>
    </row>
    <row r="39" spans="1:14" x14ac:dyDescent="0.25">
      <c r="A39" t="s">
        <v>66</v>
      </c>
      <c r="B39" s="111">
        <v>-0.94860027899999999</v>
      </c>
      <c r="C39" s="111">
        <v>-1.419406865</v>
      </c>
      <c r="D39" s="111">
        <v>7.6018228390000004</v>
      </c>
      <c r="E39" s="111">
        <v>-0.65873816299999999</v>
      </c>
      <c r="F39" s="111">
        <v>-2.6988365380000001</v>
      </c>
      <c r="G39" s="111">
        <v>-2.5871322289999998</v>
      </c>
      <c r="H39" s="111">
        <v>-0.32777750500000002</v>
      </c>
      <c r="I39" s="111">
        <v>-0.47105619500000001</v>
      </c>
      <c r="J39" s="111">
        <v>1.025406298</v>
      </c>
      <c r="K39" s="111">
        <v>-8.9652745000000006E-2</v>
      </c>
      <c r="L39" s="111">
        <v>-1.3548233670000001</v>
      </c>
      <c r="M39" s="111">
        <v>-1.0169069719999999</v>
      </c>
      <c r="N39" s="111">
        <v>-0.98217404100000005</v>
      </c>
    </row>
    <row r="40" spans="1:14" x14ac:dyDescent="0.25">
      <c r="A40" t="s">
        <v>67</v>
      </c>
      <c r="B40" s="111">
        <v>0.36314608399999998</v>
      </c>
      <c r="C40" s="111">
        <v>1.058244516</v>
      </c>
      <c r="D40" s="111">
        <v>0.257379423</v>
      </c>
      <c r="E40" s="111">
        <v>-0.80167531999999997</v>
      </c>
      <c r="F40" s="111">
        <v>-0.17320802699999999</v>
      </c>
      <c r="G40" s="111">
        <v>-0.83458850100000004</v>
      </c>
      <c r="H40" s="111">
        <v>-0.96521278799999999</v>
      </c>
      <c r="I40" s="111">
        <v>-0.38130776399999999</v>
      </c>
      <c r="J40" s="111">
        <v>-0.63136826499999998</v>
      </c>
      <c r="K40" s="111">
        <v>-0.201062829</v>
      </c>
      <c r="L40" s="111">
        <v>0.85810635400000002</v>
      </c>
      <c r="M40" s="111">
        <v>-0.68759005500000003</v>
      </c>
      <c r="N40" s="111">
        <v>-0.71045602399999996</v>
      </c>
    </row>
    <row r="41" spans="1:14" x14ac:dyDescent="0.25">
      <c r="A41" t="s">
        <v>68</v>
      </c>
      <c r="B41" s="111">
        <v>1.064251898</v>
      </c>
      <c r="C41" s="111">
        <v>1.570862043</v>
      </c>
      <c r="D41" s="111">
        <v>-0.36882728399999998</v>
      </c>
      <c r="E41" s="111">
        <v>-0.13463525200000001</v>
      </c>
      <c r="F41" s="111">
        <v>0.87694756900000004</v>
      </c>
      <c r="G41" s="111">
        <v>0.84805937600000003</v>
      </c>
      <c r="H41" s="111">
        <v>-0.73565538600000002</v>
      </c>
      <c r="I41" s="111">
        <v>1.0430917040000001</v>
      </c>
      <c r="J41" s="111">
        <v>0.77224827299999999</v>
      </c>
      <c r="K41" s="111">
        <v>1.030528468</v>
      </c>
      <c r="L41" s="111">
        <v>-9.2023276000000001E-2</v>
      </c>
      <c r="M41" s="111">
        <v>-0.15751984799999999</v>
      </c>
      <c r="N41" s="111">
        <v>-7.6245644000000001E-2</v>
      </c>
    </row>
    <row r="42" spans="1:14" x14ac:dyDescent="0.25">
      <c r="A42" t="s">
        <v>69</v>
      </c>
      <c r="B42" s="111">
        <v>0.99640294799999996</v>
      </c>
      <c r="C42" s="111">
        <v>1.741734552</v>
      </c>
      <c r="D42" s="111">
        <v>-0.449297161</v>
      </c>
      <c r="E42" s="111">
        <v>0.45617166599999998</v>
      </c>
      <c r="F42" s="111">
        <v>-0.54630119099999996</v>
      </c>
      <c r="G42" s="111">
        <v>0.92263372600000004</v>
      </c>
      <c r="H42" s="111">
        <v>-0.88367840200000003</v>
      </c>
      <c r="I42" s="111">
        <v>-1.113744801</v>
      </c>
      <c r="J42" s="111">
        <v>0.124837805</v>
      </c>
      <c r="K42" s="111">
        <v>-9.0006985999999997E-2</v>
      </c>
      <c r="L42" s="111">
        <v>0.30046505600000001</v>
      </c>
      <c r="M42" s="111">
        <v>-9.2266255000000005E-2</v>
      </c>
      <c r="N42" s="111">
        <v>-0.581932852</v>
      </c>
    </row>
    <row r="43" spans="1:14" x14ac:dyDescent="0.25">
      <c r="A43" t="s">
        <v>70</v>
      </c>
      <c r="B43" s="111">
        <v>-0.56412289699999996</v>
      </c>
      <c r="C43" s="111">
        <v>-0.65048057400000003</v>
      </c>
      <c r="D43" s="111">
        <v>0.74498874400000004</v>
      </c>
      <c r="E43" s="111">
        <v>-0.86202656499999997</v>
      </c>
      <c r="F43" s="111">
        <v>-0.31494754899999999</v>
      </c>
      <c r="G43" s="111">
        <v>-0.175653589</v>
      </c>
      <c r="H43" s="111">
        <v>-0.622153658</v>
      </c>
      <c r="I43" s="111">
        <v>-0.32513513199999999</v>
      </c>
      <c r="J43" s="111">
        <v>7.8884686999999995E-2</v>
      </c>
      <c r="K43" s="111">
        <v>-1.0117957829999999</v>
      </c>
      <c r="L43" s="111">
        <v>1.3661400000000001E-2</v>
      </c>
      <c r="M43" s="111">
        <v>-0.28862759100000002</v>
      </c>
      <c r="N43" s="111">
        <v>-3.7026000000000003E-2</v>
      </c>
    </row>
    <row r="44" spans="1:14" x14ac:dyDescent="0.25">
      <c r="A44" t="s">
        <v>71</v>
      </c>
      <c r="B44" s="111">
        <v>-1.016449229</v>
      </c>
      <c r="C44" s="111">
        <v>-5.2427000000000001E-2</v>
      </c>
      <c r="D44" s="111">
        <v>-0.56855244100000002</v>
      </c>
      <c r="E44" s="111">
        <v>-0.33792365400000002</v>
      </c>
      <c r="F44" s="111">
        <v>-0.219605461</v>
      </c>
      <c r="G44" s="111">
        <v>-0.35081094200000001</v>
      </c>
      <c r="H44" s="111">
        <v>1.367452221</v>
      </c>
      <c r="I44" s="111">
        <v>-0.71583016099999996</v>
      </c>
      <c r="J44" s="111">
        <v>0.73107442199999995</v>
      </c>
      <c r="K44" s="111">
        <v>3.2924500000000002E-2</v>
      </c>
      <c r="L44" s="111">
        <v>-7.8881756999999997E-2</v>
      </c>
      <c r="M44" s="111">
        <v>0.87300977400000002</v>
      </c>
      <c r="N44" s="111">
        <v>-1.023465013</v>
      </c>
    </row>
    <row r="45" spans="1:14" x14ac:dyDescent="0.25">
      <c r="A45" t="s">
        <v>72</v>
      </c>
      <c r="B45" s="111">
        <v>1.4261129640000001</v>
      </c>
      <c r="C45" s="111">
        <v>0.46019073399999999</v>
      </c>
      <c r="D45" s="111">
        <v>-0.16852795400000001</v>
      </c>
      <c r="E45" s="111">
        <v>4.6418500000000001E-2</v>
      </c>
      <c r="F45" s="111">
        <v>2.3345783880000002</v>
      </c>
      <c r="G45" s="111">
        <v>0.65291988899999998</v>
      </c>
      <c r="H45" s="111">
        <v>-0.73565538600000002</v>
      </c>
      <c r="I45" s="111">
        <v>1.0430917040000001</v>
      </c>
      <c r="J45" s="111">
        <v>0.77224827299999999</v>
      </c>
      <c r="K45" s="111">
        <v>1.030528468</v>
      </c>
      <c r="L45" s="111">
        <v>-0.24349178499999999</v>
      </c>
      <c r="M45" s="111">
        <v>-0.56677105400000005</v>
      </c>
      <c r="N45" s="111">
        <v>0.82520359200000004</v>
      </c>
    </row>
    <row r="46" spans="1:14" x14ac:dyDescent="0.25">
      <c r="A46" t="s">
        <v>73</v>
      </c>
      <c r="B46" s="111">
        <v>-0.97121659599999999</v>
      </c>
      <c r="C46" s="111">
        <v>-0.90678933799999994</v>
      </c>
      <c r="D46" s="111">
        <v>-0.334013157</v>
      </c>
      <c r="E46" s="111">
        <v>-5.8402000000000003E-2</v>
      </c>
      <c r="F46" s="111">
        <v>8.7685575000000002E-2</v>
      </c>
      <c r="G46" s="111">
        <v>-0.160374557</v>
      </c>
      <c r="H46" s="111">
        <v>-0.622153658</v>
      </c>
      <c r="I46" s="111">
        <v>-0.32513513199999999</v>
      </c>
      <c r="J46" s="111">
        <v>7.8884686999999995E-2</v>
      </c>
      <c r="K46" s="111">
        <v>-1.0117957829999999</v>
      </c>
      <c r="L46" s="111">
        <v>-0.23926308700000001</v>
      </c>
      <c r="M46" s="111">
        <v>-0.87315348500000001</v>
      </c>
      <c r="N46" s="111">
        <v>0.27910495099999999</v>
      </c>
    </row>
    <row r="47" spans="1:14" x14ac:dyDescent="0.25">
      <c r="A47" t="s">
        <v>74</v>
      </c>
      <c r="B47" s="111">
        <v>-0.47365763100000002</v>
      </c>
      <c r="C47" s="111">
        <v>-0.99222559200000005</v>
      </c>
      <c r="D47" s="111">
        <v>0.68724444799999995</v>
      </c>
      <c r="E47" s="111">
        <v>-0.376040229</v>
      </c>
      <c r="F47" s="111">
        <v>0.26054981500000002</v>
      </c>
      <c r="G47" s="111">
        <v>3.7404399999999997E-2</v>
      </c>
      <c r="H47" s="111">
        <v>0.25752426699999997</v>
      </c>
      <c r="I47" s="111">
        <v>-0.82796182600000001</v>
      </c>
      <c r="J47" s="111">
        <v>-0.58961357299999995</v>
      </c>
      <c r="K47" s="111">
        <v>-0.36035439200000002</v>
      </c>
      <c r="L47" s="111">
        <v>-2.0154999999999999E-2</v>
      </c>
      <c r="M47" s="111">
        <v>0.45712176100000002</v>
      </c>
      <c r="N47" s="111">
        <v>2.6553496480000001</v>
      </c>
    </row>
    <row r="48" spans="1:14" x14ac:dyDescent="0.25">
      <c r="A48" t="s">
        <v>75</v>
      </c>
      <c r="B48" s="111">
        <v>6.9133968000000004E-2</v>
      </c>
      <c r="C48" s="111">
        <v>0.80193575299999997</v>
      </c>
      <c r="D48" s="111">
        <v>-1.0548999999999999E-2</v>
      </c>
      <c r="E48" s="111">
        <v>0.408525947</v>
      </c>
      <c r="F48" s="111">
        <v>4.8152300000000002E-2</v>
      </c>
      <c r="G48" s="111">
        <v>0.35273565400000001</v>
      </c>
      <c r="H48" s="111">
        <v>0.296877059</v>
      </c>
      <c r="I48" s="111">
        <v>1.1830202270000001</v>
      </c>
      <c r="J48" s="111">
        <v>-1.395941884</v>
      </c>
      <c r="K48" s="111">
        <v>-1.043186148</v>
      </c>
      <c r="L48" s="111">
        <v>-0.54654501700000002</v>
      </c>
      <c r="M48" s="111">
        <v>0.127122081</v>
      </c>
      <c r="N48" s="111">
        <v>-0.35362650600000001</v>
      </c>
    </row>
    <row r="49" spans="1:14" x14ac:dyDescent="0.25">
      <c r="A49" t="s">
        <v>76</v>
      </c>
      <c r="B49" s="111">
        <v>1.064251898</v>
      </c>
      <c r="C49" s="111">
        <v>0.54562698899999995</v>
      </c>
      <c r="D49" s="111">
        <v>6.5516224999999997E-2</v>
      </c>
      <c r="E49" s="111">
        <v>1.5107302499999999</v>
      </c>
      <c r="F49" s="111">
        <v>1.0946989090000001</v>
      </c>
      <c r="G49" s="111">
        <v>1.6663291849999999</v>
      </c>
      <c r="H49" s="111">
        <v>0.72313510199999997</v>
      </c>
      <c r="I49" s="111">
        <v>2.5527050490000001</v>
      </c>
      <c r="J49" s="111">
        <v>0.61151023299999996</v>
      </c>
      <c r="K49" s="111">
        <v>0.370217448</v>
      </c>
      <c r="L49" s="111">
        <v>2.1752747609999998</v>
      </c>
      <c r="M49" s="111">
        <v>-0.67269245600000005</v>
      </c>
      <c r="N49" s="111">
        <v>0.44894497700000002</v>
      </c>
    </row>
    <row r="50" spans="1:14" x14ac:dyDescent="0.25">
      <c r="A50" t="s">
        <v>77</v>
      </c>
      <c r="B50" s="111">
        <v>-0.81290238000000004</v>
      </c>
      <c r="C50" s="111">
        <v>-1.248534356</v>
      </c>
      <c r="D50" s="111">
        <v>-6.7728515000000003E-2</v>
      </c>
      <c r="E50" s="111">
        <v>-0.27439602800000001</v>
      </c>
      <c r="F50" s="111">
        <v>-0.332614407</v>
      </c>
      <c r="G50" s="111">
        <v>-4.5649000000000002E-2</v>
      </c>
      <c r="H50" s="111">
        <v>-0.48400135</v>
      </c>
      <c r="I50" s="111">
        <v>0.61012294899999997</v>
      </c>
      <c r="J50" s="111">
        <v>0.177057883</v>
      </c>
      <c r="K50" s="111">
        <v>0.15633023200000001</v>
      </c>
      <c r="L50" s="111">
        <v>-7.4826134000000002E-2</v>
      </c>
      <c r="M50" s="111">
        <v>8.1459353999999998E-2</v>
      </c>
      <c r="N50" s="111">
        <v>-0.64419602300000001</v>
      </c>
    </row>
    <row r="51" spans="1:14" x14ac:dyDescent="0.25">
      <c r="A51" t="s">
        <v>78</v>
      </c>
      <c r="B51" s="111">
        <v>1.177333481</v>
      </c>
      <c r="C51" s="111">
        <v>1.3999895339999999</v>
      </c>
      <c r="D51" s="111">
        <v>-0.29075947800000002</v>
      </c>
      <c r="E51" s="111">
        <v>1.4662609120000001</v>
      </c>
      <c r="F51" s="111">
        <v>1.884891874</v>
      </c>
      <c r="G51" s="111">
        <v>2.240200518</v>
      </c>
      <c r="H51" s="111">
        <v>0.33809502400000002</v>
      </c>
      <c r="I51" s="111">
        <v>0.78229551799999997</v>
      </c>
      <c r="J51" s="111">
        <v>0.35548698200000001</v>
      </c>
      <c r="K51" s="111">
        <v>-0.473616816</v>
      </c>
      <c r="L51" s="111">
        <v>0.76937133700000004</v>
      </c>
      <c r="M51" s="111">
        <v>0.48045563899999999</v>
      </c>
      <c r="N51" s="111">
        <v>-1.1240689989999999</v>
      </c>
    </row>
    <row r="52" spans="1:14" x14ac:dyDescent="0.25">
      <c r="A52" t="s">
        <v>79</v>
      </c>
      <c r="B52" s="111">
        <v>0.74762346599999996</v>
      </c>
      <c r="C52" s="111">
        <v>-0.13786304699999999</v>
      </c>
      <c r="D52" s="111">
        <v>-0.35930450200000003</v>
      </c>
      <c r="E52" s="111">
        <v>1.1263881149999999</v>
      </c>
      <c r="F52" s="111">
        <v>0.91556031199999999</v>
      </c>
      <c r="G52" s="111">
        <v>0.89465245400000004</v>
      </c>
      <c r="H52" s="111">
        <v>-0.96521278799999999</v>
      </c>
      <c r="I52" s="111">
        <v>-0.38130776399999999</v>
      </c>
      <c r="J52" s="111">
        <v>-0.63136826499999998</v>
      </c>
      <c r="K52" s="111">
        <v>-0.201062829</v>
      </c>
      <c r="L52" s="111">
        <v>1.885339176</v>
      </c>
      <c r="M52" s="111">
        <v>0.64304391599999999</v>
      </c>
      <c r="N52" s="111">
        <v>1.9976378539999999</v>
      </c>
    </row>
    <row r="53" spans="1:14" x14ac:dyDescent="0.25">
      <c r="A53" t="s">
        <v>80</v>
      </c>
      <c r="B53" s="111">
        <v>-1.6270897769999999</v>
      </c>
      <c r="C53" s="111">
        <v>-0.47960806499999997</v>
      </c>
      <c r="D53" s="111">
        <v>-0.508094453</v>
      </c>
      <c r="E53" s="111">
        <v>-1.3480129000000001</v>
      </c>
      <c r="F53" s="111">
        <v>-0.282142691</v>
      </c>
      <c r="G53" s="111">
        <v>-0.47978394200000002</v>
      </c>
      <c r="H53" s="111">
        <v>-0.32777750500000002</v>
      </c>
      <c r="I53" s="111">
        <v>-0.47105619500000001</v>
      </c>
      <c r="J53" s="111">
        <v>1.025406298</v>
      </c>
      <c r="K53" s="111">
        <v>-8.9652745000000006E-2</v>
      </c>
      <c r="L53" s="111">
        <v>-1.1486822409999999</v>
      </c>
      <c r="M53" s="111">
        <v>-0.56765387</v>
      </c>
      <c r="N53" s="111">
        <v>-1.2302164609999999</v>
      </c>
    </row>
    <row r="54" spans="1:14" x14ac:dyDescent="0.25">
      <c r="A54" t="s">
        <v>81</v>
      </c>
      <c r="B54" s="111">
        <v>1.5165782299999999</v>
      </c>
      <c r="C54" s="111">
        <v>2.4252245879999998</v>
      </c>
      <c r="D54" s="111">
        <v>-0.26844649399999998</v>
      </c>
      <c r="E54" s="111">
        <v>0.50699376600000001</v>
      </c>
      <c r="F54" s="111">
        <v>0.71193153499999995</v>
      </c>
      <c r="G54" s="111">
        <v>1.7604321709999999</v>
      </c>
      <c r="H54" s="111">
        <v>-0.73565538600000002</v>
      </c>
      <c r="I54" s="111">
        <v>1.0430917040000001</v>
      </c>
      <c r="J54" s="111">
        <v>0.77224827299999999</v>
      </c>
      <c r="K54" s="111">
        <v>1.030528468</v>
      </c>
      <c r="L54" s="111">
        <v>-0.64660129700000002</v>
      </c>
      <c r="M54" s="111">
        <v>-0.89993154900000005</v>
      </c>
      <c r="N54" s="111">
        <v>2.4745697980000001</v>
      </c>
    </row>
    <row r="55" spans="1:14" x14ac:dyDescent="0.25">
      <c r="A55" t="s">
        <v>82</v>
      </c>
      <c r="B55" s="111">
        <v>-1.423542928</v>
      </c>
      <c r="C55" s="111">
        <v>-1.8465881369999999</v>
      </c>
      <c r="D55" s="111">
        <v>-0.45752517399999998</v>
      </c>
      <c r="E55" s="111">
        <v>-0.73497131299999996</v>
      </c>
      <c r="F55" s="111">
        <v>-0.92493367599999998</v>
      </c>
      <c r="G55" s="111">
        <v>-1.8785575109999999</v>
      </c>
      <c r="H55" s="111">
        <v>-0.62518951599999995</v>
      </c>
      <c r="I55" s="111">
        <v>-1.049227562</v>
      </c>
      <c r="J55" s="111">
        <v>-1.6651443859999999</v>
      </c>
      <c r="K55" s="111">
        <v>-1.5855155350000001</v>
      </c>
      <c r="L55" s="111">
        <v>-1.2727642509999999</v>
      </c>
      <c r="M55" s="111">
        <v>-0.94983896300000004</v>
      </c>
      <c r="N55" s="111">
        <v>-0.43678704699999998</v>
      </c>
    </row>
    <row r="56" spans="1:14" x14ac:dyDescent="0.25">
      <c r="A56" t="s">
        <v>83</v>
      </c>
      <c r="B56" s="111">
        <v>-0.94860027899999999</v>
      </c>
      <c r="C56" s="111">
        <v>-0.90678933799999994</v>
      </c>
      <c r="D56" s="111">
        <v>-0.29420048999999998</v>
      </c>
      <c r="E56" s="111">
        <v>-1.1669591669999999</v>
      </c>
      <c r="F56" s="111">
        <v>-0.74902757399999997</v>
      </c>
      <c r="G56" s="111">
        <v>-0.86043212800000002</v>
      </c>
      <c r="H56" s="111">
        <v>0.25752426699999997</v>
      </c>
      <c r="I56" s="111">
        <v>-0.82796182600000001</v>
      </c>
      <c r="J56" s="111">
        <v>-0.58961357299999995</v>
      </c>
      <c r="K56" s="111">
        <v>-0.36035439200000002</v>
      </c>
      <c r="L56" s="111">
        <v>0.23734249599999999</v>
      </c>
      <c r="M56" s="111">
        <v>2.5096045120000001</v>
      </c>
      <c r="N56" s="111">
        <v>-1.345423558</v>
      </c>
    </row>
    <row r="57" spans="1:14" x14ac:dyDescent="0.25">
      <c r="A57" t="s">
        <v>84</v>
      </c>
      <c r="B57" s="111">
        <v>0.45361135000000002</v>
      </c>
      <c r="C57" s="111">
        <v>2.766969606</v>
      </c>
      <c r="D57" s="111">
        <v>1.2783363000000001</v>
      </c>
      <c r="E57" s="111">
        <v>8.7711438000000003E-2</v>
      </c>
      <c r="F57" s="111">
        <v>-1.3848416450000001</v>
      </c>
      <c r="G57" s="111">
        <v>-0.52850810000000004</v>
      </c>
      <c r="H57" s="111">
        <v>-0.88367840200000003</v>
      </c>
      <c r="I57" s="111">
        <v>-1.113744801</v>
      </c>
      <c r="J57" s="111">
        <v>0.124837805</v>
      </c>
      <c r="K57" s="111">
        <v>-9.0006985999999997E-2</v>
      </c>
      <c r="L57" s="111">
        <v>-1.5066169009999999</v>
      </c>
      <c r="M57" s="111">
        <v>-0.740910026</v>
      </c>
      <c r="N57" s="111">
        <v>0.82984183600000005</v>
      </c>
    </row>
    <row r="58" spans="1:14" x14ac:dyDescent="0.25">
      <c r="A58" t="s">
        <v>85</v>
      </c>
      <c r="B58" s="111">
        <v>0.61192556600000003</v>
      </c>
      <c r="C58" s="111">
        <v>-0.30873555600000002</v>
      </c>
      <c r="D58" s="111">
        <v>-0.53024080699999998</v>
      </c>
      <c r="E58" s="111">
        <v>1.0819187779999999</v>
      </c>
      <c r="F58" s="111">
        <v>1.463446883</v>
      </c>
      <c r="G58" s="111">
        <v>1.4810538609999999</v>
      </c>
      <c r="H58" s="111">
        <v>-1.1774154960000001</v>
      </c>
      <c r="I58" s="111">
        <v>0.74716763100000005</v>
      </c>
      <c r="J58" s="111">
        <v>-0.74821965000000001</v>
      </c>
      <c r="K58" s="111">
        <v>0.22668612899999999</v>
      </c>
      <c r="L58" s="111">
        <v>1.5668186340000001</v>
      </c>
      <c r="M58" s="111">
        <v>3.1108810089999999</v>
      </c>
      <c r="N58" s="111">
        <v>-0.88674067000000001</v>
      </c>
    </row>
    <row r="59" spans="1:14" x14ac:dyDescent="0.25">
      <c r="A59" t="s">
        <v>86</v>
      </c>
      <c r="B59" s="111">
        <v>1.65227613</v>
      </c>
      <c r="C59" s="111">
        <v>1.3145532799999999</v>
      </c>
      <c r="D59" s="111">
        <v>0.59960054500000004</v>
      </c>
      <c r="E59" s="111">
        <v>0.82780827499999998</v>
      </c>
      <c r="F59" s="111">
        <v>-0.183825981</v>
      </c>
      <c r="G59" s="111">
        <v>-0.77272290200000004</v>
      </c>
      <c r="H59" s="111">
        <v>2.023866801</v>
      </c>
      <c r="I59" s="111">
        <v>1.1886628260000001</v>
      </c>
      <c r="J59" s="111">
        <v>1.732335798</v>
      </c>
      <c r="K59" s="111">
        <v>2.0234501680000001</v>
      </c>
      <c r="L59" s="111">
        <v>-0.49885652400000002</v>
      </c>
      <c r="M59" s="111">
        <v>0.233346471</v>
      </c>
      <c r="N59" s="111">
        <v>-0.176569332</v>
      </c>
    </row>
    <row r="60" spans="1:14" x14ac:dyDescent="0.25">
      <c r="A60" t="s">
        <v>87</v>
      </c>
      <c r="B60" s="111">
        <v>-0.45104131400000003</v>
      </c>
      <c r="C60" s="111">
        <v>-0.30873555600000002</v>
      </c>
      <c r="D60" s="111">
        <v>-0.66411460600000005</v>
      </c>
      <c r="E60" s="111">
        <v>-1.2241340300000001</v>
      </c>
      <c r="F60" s="111">
        <v>-0.781419957</v>
      </c>
      <c r="G60" s="111">
        <v>-0.96495576599999999</v>
      </c>
      <c r="H60" s="111">
        <v>-0.96521278799999999</v>
      </c>
      <c r="I60" s="111">
        <v>-0.38130776399999999</v>
      </c>
      <c r="J60" s="111">
        <v>-0.63136826499999998</v>
      </c>
      <c r="K60" s="111">
        <v>-0.201062829</v>
      </c>
      <c r="L60" s="111">
        <v>-0.53253704300000004</v>
      </c>
      <c r="M60" s="111">
        <v>-1.0029986500000001</v>
      </c>
      <c r="N60" s="111">
        <v>-0.65174104499999996</v>
      </c>
    </row>
    <row r="61" spans="1:14" x14ac:dyDescent="0.25">
      <c r="A61" t="s">
        <v>88</v>
      </c>
      <c r="B61" s="111">
        <v>0.36314608399999998</v>
      </c>
      <c r="C61" s="111">
        <v>0.37475448</v>
      </c>
      <c r="D61" s="111">
        <v>-0.61016479199999996</v>
      </c>
      <c r="E61" s="111">
        <v>1.1740338349999999</v>
      </c>
      <c r="F61" s="111">
        <v>1.3670905900000001</v>
      </c>
      <c r="G61" s="111">
        <v>0.48854983499999999</v>
      </c>
      <c r="H61" s="111">
        <v>2.023866801</v>
      </c>
      <c r="I61" s="111">
        <v>1.1886628260000001</v>
      </c>
      <c r="J61" s="111">
        <v>1.732335798</v>
      </c>
      <c r="K61" s="111">
        <v>2.0234501680000001</v>
      </c>
      <c r="L61" s="111">
        <v>0.91945765800000001</v>
      </c>
      <c r="M61" s="111">
        <v>1.764419052</v>
      </c>
      <c r="N61" s="111">
        <v>1.7109027699999999</v>
      </c>
    </row>
    <row r="62" spans="1:14" x14ac:dyDescent="0.25">
      <c r="A62" t="s">
        <v>89</v>
      </c>
      <c r="B62" s="111">
        <v>0.67977451600000005</v>
      </c>
      <c r="C62" s="111">
        <v>1.6562982980000001</v>
      </c>
      <c r="D62" s="111">
        <v>0.48256128700000001</v>
      </c>
      <c r="E62" s="111">
        <v>0.60228520500000005</v>
      </c>
      <c r="F62" s="111">
        <v>-1.5049432119999999</v>
      </c>
      <c r="G62" s="111">
        <v>-1.703255339</v>
      </c>
      <c r="H62" s="111">
        <v>2.023866801</v>
      </c>
      <c r="I62" s="111">
        <v>1.1886628260000001</v>
      </c>
      <c r="J62" s="111">
        <v>1.732335798</v>
      </c>
      <c r="K62" s="111">
        <v>2.0234501680000001</v>
      </c>
      <c r="L62" s="111">
        <v>-1.3492299510000001</v>
      </c>
      <c r="M62" s="111">
        <v>-1.0169069719999999</v>
      </c>
      <c r="N62" s="111">
        <v>-0.97008250100000004</v>
      </c>
    </row>
    <row r="63" spans="1:14" x14ac:dyDescent="0.25">
      <c r="A63" t="s">
        <v>90</v>
      </c>
      <c r="B63" s="111">
        <v>-0.97121659599999999</v>
      </c>
      <c r="C63" s="111">
        <v>1.2291170250000001</v>
      </c>
      <c r="D63" s="111">
        <v>-0.77439966100000002</v>
      </c>
      <c r="E63" s="111">
        <v>-0.24263221500000001</v>
      </c>
      <c r="F63" s="111">
        <v>-0.42789412300000002</v>
      </c>
      <c r="G63" s="111">
        <v>-0.51851091500000002</v>
      </c>
      <c r="H63" s="111">
        <v>1.0492955369999999</v>
      </c>
      <c r="I63" s="111">
        <v>0.15896761500000001</v>
      </c>
      <c r="J63" s="111">
        <v>-1.0547437470000001</v>
      </c>
      <c r="K63" s="111">
        <v>-0.63280450200000005</v>
      </c>
      <c r="L63" s="111">
        <v>-0.51662181200000001</v>
      </c>
      <c r="M63" s="111">
        <v>-0.105195758</v>
      </c>
      <c r="N63" s="111">
        <v>-0.31770545500000003</v>
      </c>
    </row>
    <row r="64" spans="1:14" x14ac:dyDescent="0.25">
      <c r="A64" t="s">
        <v>91</v>
      </c>
      <c r="B64" s="111">
        <v>-0.67720448</v>
      </c>
      <c r="C64" s="111">
        <v>-0.73591682899999999</v>
      </c>
      <c r="D64" s="111">
        <v>-0.54055415399999995</v>
      </c>
      <c r="E64" s="111">
        <v>-1.3003671809999999</v>
      </c>
      <c r="F64" s="111">
        <v>-0.683324178</v>
      </c>
      <c r="G64" s="111">
        <v>-0.52523261700000001</v>
      </c>
      <c r="H64" s="111">
        <v>-0.62518951599999995</v>
      </c>
      <c r="I64" s="111">
        <v>-1.049227562</v>
      </c>
      <c r="J64" s="111">
        <v>-1.6651443859999999</v>
      </c>
      <c r="K64" s="111">
        <v>-1.5855155350000001</v>
      </c>
      <c r="L64" s="111">
        <v>-0.95160240100000004</v>
      </c>
      <c r="M64" s="111">
        <v>-1.0169069719999999</v>
      </c>
      <c r="N64" s="111">
        <v>-0.32123380499999998</v>
      </c>
    </row>
    <row r="65" spans="1:14" x14ac:dyDescent="0.25">
      <c r="A65" t="s">
        <v>92</v>
      </c>
      <c r="B65" s="111">
        <v>0.56669293300000001</v>
      </c>
      <c r="C65" s="111">
        <v>0.63106324400000002</v>
      </c>
      <c r="D65" s="111">
        <v>0.12469743</v>
      </c>
      <c r="E65" s="111">
        <v>-0.81438084499999996</v>
      </c>
      <c r="F65" s="111">
        <v>4.43507E-2</v>
      </c>
      <c r="G65" s="111">
        <v>-4.0281999999999998E-2</v>
      </c>
      <c r="H65" s="111">
        <v>2.023866801</v>
      </c>
      <c r="I65" s="111">
        <v>1.1886628260000001</v>
      </c>
      <c r="J65" s="111">
        <v>1.732335798</v>
      </c>
      <c r="K65" s="111">
        <v>2.0234501680000001</v>
      </c>
      <c r="L65" s="111">
        <v>-0.81247629899999996</v>
      </c>
      <c r="M65" s="111">
        <v>-0.854853215</v>
      </c>
      <c r="N65" s="111">
        <v>-0.41358179499999997</v>
      </c>
    </row>
    <row r="66" spans="1:14" x14ac:dyDescent="0.25">
      <c r="A66" t="s">
        <v>93</v>
      </c>
      <c r="B66" s="111">
        <v>-0.27011078100000002</v>
      </c>
      <c r="C66" s="111">
        <v>-0.56504432000000004</v>
      </c>
      <c r="D66" s="111">
        <v>3.30376E-2</v>
      </c>
      <c r="E66" s="111">
        <v>-0.989081816</v>
      </c>
      <c r="F66" s="111">
        <v>0.19389224999999999</v>
      </c>
      <c r="G66" s="111">
        <v>0.13946446600000001</v>
      </c>
      <c r="H66" s="111">
        <v>-0.73565538600000002</v>
      </c>
      <c r="I66" s="111">
        <v>1.0430917040000001</v>
      </c>
      <c r="J66" s="111">
        <v>0.77224827299999999</v>
      </c>
      <c r="K66" s="111">
        <v>1.030528468</v>
      </c>
      <c r="L66" s="111">
        <v>0.59346092699999997</v>
      </c>
      <c r="M66" s="111">
        <v>0.149160351</v>
      </c>
      <c r="N66" s="111">
        <v>-0.46004032700000003</v>
      </c>
    </row>
    <row r="67" spans="1:14" x14ac:dyDescent="0.25">
      <c r="A67" t="s">
        <v>94</v>
      </c>
      <c r="B67" s="111">
        <v>1.5391945469999999</v>
      </c>
      <c r="C67" s="111">
        <v>1.3999895339999999</v>
      </c>
      <c r="D67" s="111">
        <v>0.18630334400000001</v>
      </c>
      <c r="E67" s="111">
        <v>0.103593344</v>
      </c>
      <c r="F67" s="111">
        <v>1.2122502319999999</v>
      </c>
      <c r="G67" s="111">
        <v>1.1356590070000001</v>
      </c>
      <c r="H67" s="111">
        <v>-0.73565538600000002</v>
      </c>
      <c r="I67" s="111">
        <v>1.0430917040000001</v>
      </c>
      <c r="J67" s="111">
        <v>0.77224827299999999</v>
      </c>
      <c r="K67" s="111">
        <v>1.030528468</v>
      </c>
      <c r="L67" s="111">
        <v>-0.45408054799999997</v>
      </c>
      <c r="M67" s="111">
        <v>-0.879751477</v>
      </c>
      <c r="N67" s="111">
        <v>0.55274978100000005</v>
      </c>
    </row>
    <row r="68" spans="1:14" x14ac:dyDescent="0.25">
      <c r="A68" t="s">
        <v>95</v>
      </c>
      <c r="B68" s="111">
        <v>-0.31534341399999999</v>
      </c>
      <c r="C68" s="111">
        <v>-0.22329930200000001</v>
      </c>
      <c r="D68" s="111">
        <v>-0.49447012000000001</v>
      </c>
      <c r="E68" s="111">
        <v>0.52605205399999999</v>
      </c>
      <c r="F68" s="111">
        <v>0.14231753999999999</v>
      </c>
      <c r="G68" s="111">
        <v>0.59568792699999995</v>
      </c>
      <c r="H68" s="111">
        <v>1.367452221</v>
      </c>
      <c r="I68" s="111">
        <v>-0.71583016099999996</v>
      </c>
      <c r="J68" s="111">
        <v>0.73107442199999995</v>
      </c>
      <c r="K68" s="111">
        <v>3.2924500000000002E-2</v>
      </c>
      <c r="L68" s="111">
        <v>-0.33903598099999999</v>
      </c>
      <c r="M68" s="111">
        <v>0.184759697</v>
      </c>
      <c r="N68" s="111">
        <v>-0.38124912700000002</v>
      </c>
    </row>
    <row r="69" spans="1:14" x14ac:dyDescent="0.25">
      <c r="A69" t="s">
        <v>96</v>
      </c>
      <c r="B69" s="111">
        <v>-0.74505343000000002</v>
      </c>
      <c r="C69" s="111">
        <v>-0.65048057400000003</v>
      </c>
      <c r="D69" s="111">
        <v>-0.28198890599999998</v>
      </c>
      <c r="E69" s="111">
        <v>-1.268603368</v>
      </c>
      <c r="F69" s="111">
        <v>0.127675542</v>
      </c>
      <c r="G69" s="111">
        <v>0.90031824800000004</v>
      </c>
      <c r="H69" s="111">
        <v>0.25752426699999997</v>
      </c>
      <c r="I69" s="111">
        <v>-0.82796182600000001</v>
      </c>
      <c r="J69" s="111">
        <v>-0.58961357299999995</v>
      </c>
      <c r="K69" s="111">
        <v>-0.36035439200000002</v>
      </c>
      <c r="L69" s="111">
        <v>-0.89165117299999996</v>
      </c>
      <c r="M69" s="111">
        <v>-0.62246678899999996</v>
      </c>
      <c r="N69" s="111">
        <v>0.430472523</v>
      </c>
    </row>
    <row r="70" spans="1:14" x14ac:dyDescent="0.25">
      <c r="A70" t="s">
        <v>97</v>
      </c>
      <c r="B70" s="111">
        <v>-1.5366245110000001</v>
      </c>
      <c r="C70" s="111">
        <v>-1.419406865</v>
      </c>
      <c r="D70" s="111">
        <v>-0.69061366800000001</v>
      </c>
      <c r="E70" s="111">
        <v>-1.3829530940000001</v>
      </c>
      <c r="F70" s="111">
        <v>-0.40430123899999998</v>
      </c>
      <c r="G70" s="111">
        <v>-0.80998676199999997</v>
      </c>
      <c r="H70" s="111">
        <v>-0.62518951599999995</v>
      </c>
      <c r="I70" s="111">
        <v>-1.049227562</v>
      </c>
      <c r="J70" s="111">
        <v>-1.6651443859999999</v>
      </c>
      <c r="K70" s="111">
        <v>-1.5855155350000001</v>
      </c>
      <c r="L70" s="111">
        <v>-1.534402526</v>
      </c>
      <c r="M70" s="111">
        <v>-1.0036094449999999</v>
      </c>
      <c r="N70" s="111">
        <v>-1.2967735629999999</v>
      </c>
    </row>
    <row r="71" spans="1:14" x14ac:dyDescent="0.25">
      <c r="A71" t="s">
        <v>98</v>
      </c>
      <c r="B71" s="111">
        <v>4.6517700000000002E-2</v>
      </c>
      <c r="C71" s="111">
        <v>0.203881971</v>
      </c>
      <c r="D71" s="111">
        <v>0.268843267</v>
      </c>
      <c r="E71" s="111">
        <v>-0.296630697</v>
      </c>
      <c r="F71" s="111">
        <v>0.52979505100000002</v>
      </c>
      <c r="G71" s="111">
        <v>0.33584427500000003</v>
      </c>
      <c r="H71" s="111">
        <v>-0.96521278799999999</v>
      </c>
      <c r="I71" s="111">
        <v>-0.38130776399999999</v>
      </c>
      <c r="J71" s="111">
        <v>-0.63136826499999998</v>
      </c>
      <c r="K71" s="111">
        <v>-0.201062829</v>
      </c>
      <c r="L71" s="111">
        <v>1.779233268</v>
      </c>
      <c r="M71" s="111">
        <v>2.996204439</v>
      </c>
      <c r="N71" s="111">
        <v>-3.2441999999999999E-2</v>
      </c>
    </row>
    <row r="72" spans="1:14" x14ac:dyDescent="0.25">
      <c r="A72" t="s">
        <v>99</v>
      </c>
      <c r="B72" s="111">
        <v>0.70239083300000005</v>
      </c>
      <c r="C72" s="111">
        <v>-0.13786304699999999</v>
      </c>
      <c r="D72" s="111">
        <v>-0.16832345500000001</v>
      </c>
      <c r="E72" s="111">
        <v>-0.86520294600000003</v>
      </c>
      <c r="F72" s="111">
        <v>0.95895947599999998</v>
      </c>
      <c r="G72" s="111">
        <v>1.531440516</v>
      </c>
      <c r="H72" s="111">
        <v>-0.73565538600000002</v>
      </c>
      <c r="I72" s="111">
        <v>1.0430917040000001</v>
      </c>
      <c r="J72" s="111">
        <v>0.77224827299999999</v>
      </c>
      <c r="K72" s="111">
        <v>1.030528468</v>
      </c>
      <c r="L72" s="111">
        <v>2.0821786219999998</v>
      </c>
      <c r="M72" s="111">
        <v>-0.29270199299999999</v>
      </c>
      <c r="N72" s="111">
        <v>0.99991618500000001</v>
      </c>
    </row>
    <row r="73" spans="1:14" x14ac:dyDescent="0.25">
      <c r="A73" t="s">
        <v>100</v>
      </c>
      <c r="B73" s="111">
        <v>-0.47365763100000002</v>
      </c>
      <c r="C73" s="111">
        <v>-0.47960806499999997</v>
      </c>
      <c r="D73" s="111">
        <v>-0.41519999200000002</v>
      </c>
      <c r="E73" s="111">
        <v>-0.64603263799999999</v>
      </c>
      <c r="F73" s="111">
        <v>-0.20064537599999999</v>
      </c>
      <c r="G73" s="111">
        <v>-0.198760983</v>
      </c>
      <c r="H73" s="111">
        <v>1.0492955369999999</v>
      </c>
      <c r="I73" s="111">
        <v>0.15896761500000001</v>
      </c>
      <c r="J73" s="111">
        <v>-1.0547437470000001</v>
      </c>
      <c r="K73" s="111">
        <v>-0.63280450200000005</v>
      </c>
      <c r="L73" s="111">
        <v>0.48161390599999998</v>
      </c>
      <c r="M73" s="111">
        <v>0.64193387999999996</v>
      </c>
      <c r="N73" s="111">
        <v>-0.56046015699999996</v>
      </c>
    </row>
    <row r="74" spans="1:14" x14ac:dyDescent="0.25">
      <c r="A74" t="s">
        <v>101</v>
      </c>
      <c r="B74" s="111">
        <v>1.855822979</v>
      </c>
      <c r="C74" s="111">
        <v>1.570862043</v>
      </c>
      <c r="D74" s="111">
        <v>-0.61801232399999995</v>
      </c>
      <c r="E74" s="111">
        <v>2.666933035</v>
      </c>
      <c r="F74" s="111">
        <v>1.1885739150000001</v>
      </c>
      <c r="G74" s="111">
        <v>5.1530100000000002E-2</v>
      </c>
      <c r="H74" s="111">
        <v>-0.73565538600000002</v>
      </c>
      <c r="I74" s="111">
        <v>1.0430917040000001</v>
      </c>
      <c r="J74" s="111">
        <v>0.77224827299999999</v>
      </c>
      <c r="K74" s="111">
        <v>1.030528468</v>
      </c>
      <c r="L74" s="111">
        <v>1.1461502750000001</v>
      </c>
      <c r="M74" s="111">
        <v>-0.79971724700000002</v>
      </c>
      <c r="N74" s="111">
        <v>0.37977199</v>
      </c>
    </row>
    <row r="75" spans="1:14" x14ac:dyDescent="0.25">
      <c r="A75" t="s">
        <v>102</v>
      </c>
      <c r="B75" s="111">
        <v>9.1750284000000001E-2</v>
      </c>
      <c r="C75" s="111">
        <v>-0.39417181099999998</v>
      </c>
      <c r="D75" s="111">
        <v>-0.70829721700000003</v>
      </c>
      <c r="E75" s="111">
        <v>-0.236279453</v>
      </c>
      <c r="F75" s="111">
        <v>0.98908599799999997</v>
      </c>
      <c r="G75" s="111">
        <v>0.33319025400000002</v>
      </c>
      <c r="H75" s="111">
        <v>1.0492955369999999</v>
      </c>
      <c r="I75" s="111">
        <v>0.15896761500000001</v>
      </c>
      <c r="J75" s="111">
        <v>-1.0547437470000001</v>
      </c>
      <c r="K75" s="111">
        <v>-0.63280450200000005</v>
      </c>
      <c r="L75" s="111">
        <v>-0.39929765699999997</v>
      </c>
      <c r="M75" s="111">
        <v>0.30599427299999998</v>
      </c>
      <c r="N75" s="111">
        <v>-0.63469970099999995</v>
      </c>
    </row>
    <row r="76" spans="1:14" x14ac:dyDescent="0.25">
      <c r="A76" t="s">
        <v>103</v>
      </c>
      <c r="B76" s="111">
        <v>-1.152147129</v>
      </c>
      <c r="C76" s="111">
        <v>-0.99222559200000005</v>
      </c>
      <c r="D76" s="111">
        <v>-0.41925280199999998</v>
      </c>
      <c r="E76" s="111">
        <v>-0.40145127899999999</v>
      </c>
      <c r="F76" s="111">
        <v>-0.51777549300000003</v>
      </c>
      <c r="G76" s="111">
        <v>-1.0344364189999999</v>
      </c>
      <c r="H76" s="111">
        <v>0.25752426699999997</v>
      </c>
      <c r="I76" s="111">
        <v>-0.82796182600000001</v>
      </c>
      <c r="J76" s="111">
        <v>-0.58961357299999995</v>
      </c>
      <c r="K76" s="111">
        <v>-0.36035439200000002</v>
      </c>
      <c r="L76" s="111">
        <v>0.53556561000000003</v>
      </c>
      <c r="M76" s="111">
        <v>0.86587620700000001</v>
      </c>
      <c r="N76" s="111">
        <v>-1.1811E-2</v>
      </c>
    </row>
    <row r="77" spans="1:14" x14ac:dyDescent="0.25">
      <c r="A77" t="s">
        <v>104</v>
      </c>
      <c r="B77" s="111">
        <v>0.25006450099999999</v>
      </c>
      <c r="C77" s="111">
        <v>-5.2427000000000001E-2</v>
      </c>
      <c r="D77" s="111">
        <v>-3.603E-2</v>
      </c>
      <c r="E77" s="111">
        <v>9.4064200000000001E-2</v>
      </c>
      <c r="F77" s="111">
        <v>8.0024967000000002E-2</v>
      </c>
      <c r="G77" s="111">
        <v>0.56916771899999996</v>
      </c>
      <c r="H77" s="111">
        <v>0.33809502400000002</v>
      </c>
      <c r="I77" s="111">
        <v>0.78229551799999997</v>
      </c>
      <c r="J77" s="111">
        <v>0.35548698200000001</v>
      </c>
      <c r="K77" s="111">
        <v>-0.473616816</v>
      </c>
      <c r="L77" s="111">
        <v>0.80383107200000004</v>
      </c>
      <c r="M77" s="111">
        <v>0.38730787900000002</v>
      </c>
      <c r="N77" s="111">
        <v>-0.113830789</v>
      </c>
    </row>
    <row r="78" spans="1:14" x14ac:dyDescent="0.25">
      <c r="A78" t="s">
        <v>105</v>
      </c>
      <c r="B78" s="111">
        <v>-6.6563932000000006E-2</v>
      </c>
      <c r="C78" s="111">
        <v>-0.13786304699999999</v>
      </c>
      <c r="D78" s="111">
        <v>-0.14163063000000001</v>
      </c>
      <c r="E78" s="111">
        <v>1.253443367</v>
      </c>
      <c r="F78" s="111">
        <v>0.63661605399999999</v>
      </c>
      <c r="G78" s="111">
        <v>1.172884434</v>
      </c>
      <c r="H78" s="111">
        <v>8.9634380999999999E-2</v>
      </c>
      <c r="I78" s="111">
        <v>1.147836606</v>
      </c>
      <c r="J78" s="111">
        <v>0.72652166699999998</v>
      </c>
      <c r="K78" s="111">
        <v>-0.49243470099999997</v>
      </c>
      <c r="L78" s="111">
        <v>1.023317244</v>
      </c>
      <c r="M78" s="111">
        <v>1.7916479910000001</v>
      </c>
      <c r="N78" s="111">
        <v>-0.29290832</v>
      </c>
    </row>
    <row r="79" spans="1:14" x14ac:dyDescent="0.25">
      <c r="A79" t="s">
        <v>106</v>
      </c>
      <c r="B79" s="111">
        <v>0.49884398299999999</v>
      </c>
      <c r="C79" s="111">
        <v>1.6562982980000001</v>
      </c>
      <c r="D79" s="111">
        <v>0.36243892900000002</v>
      </c>
      <c r="E79" s="111">
        <v>0.31005812700000002</v>
      </c>
      <c r="F79" s="111">
        <v>0.52755974500000002</v>
      </c>
      <c r="G79" s="111">
        <v>0.81741356200000004</v>
      </c>
      <c r="H79" s="111">
        <v>-1.2244961830000001</v>
      </c>
      <c r="I79" s="111">
        <v>-0.85463980399999995</v>
      </c>
      <c r="J79" s="111">
        <v>7.2338193999999995E-2</v>
      </c>
      <c r="K79" s="111">
        <v>0.66887688999999995</v>
      </c>
      <c r="L79" s="111">
        <v>0.43979195599999998</v>
      </c>
      <c r="M79" s="111">
        <v>-0.32567815500000002</v>
      </c>
      <c r="N79" s="111">
        <v>-1.129977086</v>
      </c>
    </row>
    <row r="80" spans="1:14" x14ac:dyDescent="0.25">
      <c r="A80" t="s">
        <v>107</v>
      </c>
      <c r="B80" s="111">
        <v>-8.9180248000000004E-2</v>
      </c>
      <c r="C80" s="111">
        <v>-0.22329930200000001</v>
      </c>
      <c r="D80" s="111">
        <v>0.57312094999999996</v>
      </c>
      <c r="E80" s="111">
        <v>-0.35380556000000002</v>
      </c>
      <c r="F80" s="111">
        <v>-4.1660999999999997E-2</v>
      </c>
      <c r="G80" s="111">
        <v>-0.43662939000000001</v>
      </c>
      <c r="H80" s="111">
        <v>-0.88367840200000003</v>
      </c>
      <c r="I80" s="111">
        <v>-1.113744801</v>
      </c>
      <c r="J80" s="111">
        <v>0.124837805</v>
      </c>
      <c r="K80" s="111">
        <v>-9.0006985999999997E-2</v>
      </c>
      <c r="L80" s="111">
        <v>-1.045848764</v>
      </c>
      <c r="M80" s="111">
        <v>-0.552166779</v>
      </c>
      <c r="N80" s="111">
        <v>-0.84061430299999995</v>
      </c>
    </row>
    <row r="81" spans="1:14" x14ac:dyDescent="0.25">
      <c r="A81" t="s">
        <v>108</v>
      </c>
      <c r="B81" s="111">
        <v>-1.8080203100000001</v>
      </c>
      <c r="C81" s="111">
        <v>-1.3339706099999999</v>
      </c>
      <c r="D81" s="111">
        <v>-0.69174778299999995</v>
      </c>
      <c r="E81" s="111">
        <v>-0.71908940700000001</v>
      </c>
      <c r="F81" s="111">
        <v>-0.66784124700000003</v>
      </c>
      <c r="G81" s="111">
        <v>-1.0549221360000001</v>
      </c>
      <c r="H81" s="111">
        <v>-0.96521278799999999</v>
      </c>
      <c r="I81" s="111">
        <v>-0.38130776399999999</v>
      </c>
      <c r="J81" s="111">
        <v>-0.63136826499999998</v>
      </c>
      <c r="K81" s="111">
        <v>-0.201062829</v>
      </c>
      <c r="L81" s="111">
        <v>-1.223779621</v>
      </c>
      <c r="M81" s="111">
        <v>-0.52800838800000005</v>
      </c>
      <c r="N81" s="111">
        <v>-0.72258811999999994</v>
      </c>
    </row>
    <row r="82" spans="1:14" x14ac:dyDescent="0.25">
      <c r="A82" t="s">
        <v>109</v>
      </c>
      <c r="B82" s="111">
        <v>-0.405808681</v>
      </c>
      <c r="C82" s="111">
        <v>-1.0776618469999999</v>
      </c>
      <c r="D82" s="111">
        <v>-0.26777704800000002</v>
      </c>
      <c r="E82" s="111">
        <v>-0.51897738699999996</v>
      </c>
      <c r="F82" s="111">
        <v>0.61645475400000005</v>
      </c>
      <c r="G82" s="111">
        <v>0.45435099800000001</v>
      </c>
      <c r="H82" s="111">
        <v>-0.62518951599999995</v>
      </c>
      <c r="I82" s="111">
        <v>-1.049227562</v>
      </c>
      <c r="J82" s="111">
        <v>-1.6651443859999999</v>
      </c>
      <c r="K82" s="111">
        <v>-1.5855155350000001</v>
      </c>
      <c r="L82" s="111">
        <v>-8.5769999999999996E-3</v>
      </c>
      <c r="M82" s="111">
        <v>1.1653122950000001</v>
      </c>
      <c r="N82" s="111">
        <v>-0.19790858</v>
      </c>
    </row>
    <row r="83" spans="1:14" x14ac:dyDescent="0.25">
      <c r="A83" t="s">
        <v>110</v>
      </c>
      <c r="B83" s="111">
        <v>1.493961914</v>
      </c>
      <c r="C83" s="111">
        <v>1.3145532799999999</v>
      </c>
      <c r="D83" s="111">
        <v>-0.87474181299999998</v>
      </c>
      <c r="E83" s="111">
        <v>-0.50627186099999999</v>
      </c>
      <c r="F83" s="111">
        <v>0.28386758400000001</v>
      </c>
      <c r="G83" s="111">
        <v>0.34385360399999998</v>
      </c>
      <c r="H83" s="111">
        <v>2.023866801</v>
      </c>
      <c r="I83" s="111">
        <v>1.1886628260000001</v>
      </c>
      <c r="J83" s="111">
        <v>1.732335798</v>
      </c>
      <c r="K83" s="111">
        <v>2.0234501680000001</v>
      </c>
      <c r="L83" s="111">
        <v>-0.85363059399999996</v>
      </c>
      <c r="M83" s="111">
        <v>-0.89645783099999998</v>
      </c>
      <c r="N83" s="111">
        <v>1.733687253</v>
      </c>
    </row>
    <row r="84" spans="1:14" x14ac:dyDescent="0.25">
      <c r="A84" t="s">
        <v>111</v>
      </c>
      <c r="B84" s="111">
        <v>-1.9211018929999999</v>
      </c>
      <c r="C84" s="111">
        <v>-0.99222559200000005</v>
      </c>
      <c r="D84" s="111">
        <v>-0.483987379</v>
      </c>
      <c r="E84" s="111">
        <v>-0.33792365400000002</v>
      </c>
      <c r="F84" s="111">
        <v>-0.14045142099999999</v>
      </c>
      <c r="G84" s="111">
        <v>-0.46139330099999998</v>
      </c>
      <c r="H84" s="111">
        <v>-0.334712915</v>
      </c>
      <c r="I84" s="111">
        <v>-1.047312885</v>
      </c>
      <c r="J84" s="111">
        <v>-0.57764220499999996</v>
      </c>
      <c r="K84" s="111">
        <v>-0.72417480300000003</v>
      </c>
      <c r="L84" s="111">
        <v>-0.758801434</v>
      </c>
      <c r="M84" s="111">
        <v>-0.62005495600000005</v>
      </c>
      <c r="N84" s="111">
        <v>-1.1245167009999999</v>
      </c>
    </row>
    <row r="85" spans="1:14" x14ac:dyDescent="0.25">
      <c r="A85" t="s">
        <v>112</v>
      </c>
      <c r="B85" s="111">
        <v>0.31791344999999999</v>
      </c>
      <c r="C85" s="111">
        <v>0.80193575299999997</v>
      </c>
      <c r="D85" s="111">
        <v>-0.29876861300000002</v>
      </c>
      <c r="E85" s="111">
        <v>0.86274846900000002</v>
      </c>
      <c r="F85" s="111">
        <v>0.86335479999999998</v>
      </c>
      <c r="G85" s="111">
        <v>-0.43683845700000001</v>
      </c>
      <c r="H85" s="111">
        <v>-0.88367840200000003</v>
      </c>
      <c r="I85" s="111">
        <v>-1.113744801</v>
      </c>
      <c r="J85" s="111">
        <v>0.124837805</v>
      </c>
      <c r="K85" s="111">
        <v>-9.0006985999999997E-2</v>
      </c>
      <c r="L85" s="111">
        <v>-0.80086423799999995</v>
      </c>
      <c r="M85" s="111">
        <v>-0.64889134100000001</v>
      </c>
      <c r="N85" s="111">
        <v>0.31518873800000002</v>
      </c>
    </row>
    <row r="86" spans="1:14" x14ac:dyDescent="0.25">
      <c r="A86" t="s">
        <v>113</v>
      </c>
      <c r="B86" s="111">
        <v>-6.6563932000000006E-2</v>
      </c>
      <c r="C86" s="111">
        <v>-1.1630981010000001</v>
      </c>
      <c r="D86" s="111">
        <v>1.222100964</v>
      </c>
      <c r="E86" s="111">
        <v>0.697576643</v>
      </c>
      <c r="F86" s="111">
        <v>-1.7921160620000001</v>
      </c>
      <c r="G86" s="111">
        <v>-1.340829909</v>
      </c>
      <c r="H86" s="111">
        <v>-0.32777750500000002</v>
      </c>
      <c r="I86" s="111">
        <v>-0.47105619500000001</v>
      </c>
      <c r="J86" s="111">
        <v>1.025406298</v>
      </c>
      <c r="K86" s="111">
        <v>-8.9652745000000006E-2</v>
      </c>
      <c r="L86" s="111">
        <v>-0.514453508</v>
      </c>
      <c r="M86" s="111">
        <v>-0.29349237299999997</v>
      </c>
      <c r="N86" s="111">
        <v>0.109212829</v>
      </c>
    </row>
    <row r="87" spans="1:14" x14ac:dyDescent="0.25">
      <c r="A87" t="s">
        <v>114</v>
      </c>
      <c r="B87" s="111">
        <v>-0.56412289699999996</v>
      </c>
      <c r="C87" s="111">
        <v>-0.73591682899999999</v>
      </c>
      <c r="D87" s="111">
        <v>-0.159605788</v>
      </c>
      <c r="E87" s="111">
        <v>-1.062138585</v>
      </c>
      <c r="F87" s="111">
        <v>-1.2157829019999999</v>
      </c>
      <c r="G87" s="111">
        <v>-1.518582412</v>
      </c>
      <c r="H87" s="111">
        <v>-0.62518951599999995</v>
      </c>
      <c r="I87" s="111">
        <v>-1.049227562</v>
      </c>
      <c r="J87" s="111">
        <v>-1.6651443859999999</v>
      </c>
      <c r="K87" s="111">
        <v>-1.5855155350000001</v>
      </c>
      <c r="L87" s="111">
        <v>-0.29180250800000002</v>
      </c>
      <c r="M87" s="111">
        <v>-0.45273935300000001</v>
      </c>
      <c r="N87" s="111">
        <v>1.9204184849999999</v>
      </c>
    </row>
    <row r="88" spans="1:14" x14ac:dyDescent="0.25">
      <c r="A88" t="s">
        <v>115</v>
      </c>
      <c r="B88" s="111">
        <v>-0.54150657999999996</v>
      </c>
      <c r="C88" s="111">
        <v>-0.73591682899999999</v>
      </c>
      <c r="D88" s="111">
        <v>-0.78619155399999996</v>
      </c>
      <c r="E88" s="111">
        <v>0.66898921099999997</v>
      </c>
      <c r="F88" s="111">
        <v>-0.56303298999999996</v>
      </c>
      <c r="G88" s="111">
        <v>-0.836553518</v>
      </c>
      <c r="H88" s="111">
        <v>1.0492955369999999</v>
      </c>
      <c r="I88" s="111">
        <v>0.15896761500000001</v>
      </c>
      <c r="J88" s="111">
        <v>-1.0547437470000001</v>
      </c>
      <c r="K88" s="111">
        <v>-0.63280450200000005</v>
      </c>
      <c r="L88" s="111">
        <v>-0.45965300100000001</v>
      </c>
      <c r="M88" s="111">
        <v>-0.57218280200000005</v>
      </c>
      <c r="N88" s="111">
        <v>-0.35571988199999999</v>
      </c>
    </row>
    <row r="89" spans="1:14" x14ac:dyDescent="0.25">
      <c r="A89" t="s">
        <v>116</v>
      </c>
      <c r="B89" s="111">
        <v>-0.99383291200000001</v>
      </c>
      <c r="C89" s="111">
        <v>-1.3339706099999999</v>
      </c>
      <c r="D89" s="111">
        <v>0.33370619200000001</v>
      </c>
      <c r="E89" s="111">
        <v>-1.0049637220000001</v>
      </c>
      <c r="F89" s="111">
        <v>-0.90813981099999996</v>
      </c>
      <c r="G89" s="111">
        <v>-1.0965569100000001</v>
      </c>
      <c r="H89" s="111">
        <v>1.0492955369999999</v>
      </c>
      <c r="I89" s="111">
        <v>0.15896761500000001</v>
      </c>
      <c r="J89" s="111">
        <v>-1.0547437470000001</v>
      </c>
      <c r="K89" s="111">
        <v>-0.63280450200000005</v>
      </c>
      <c r="L89" s="111">
        <v>-1.160696078</v>
      </c>
      <c r="M89" s="111">
        <v>-0.37336872999999998</v>
      </c>
      <c r="N89" s="111">
        <v>-1.4035047279999999</v>
      </c>
    </row>
    <row r="90" spans="1:14" x14ac:dyDescent="0.25">
      <c r="B90" s="111"/>
      <c r="C90" s="111"/>
      <c r="D90" s="111"/>
      <c r="E90" s="111"/>
      <c r="F90" s="111"/>
      <c r="G90" s="111"/>
      <c r="H90" s="111"/>
      <c r="I90" s="111"/>
      <c r="J90" s="111"/>
      <c r="K90" s="111"/>
      <c r="L90" s="111"/>
      <c r="M90" s="111"/>
      <c r="N90" s="111"/>
    </row>
    <row r="91" spans="1:14" x14ac:dyDescent="0.25">
      <c r="B91" s="111"/>
      <c r="C91" s="111"/>
      <c r="D91" s="111"/>
      <c r="E91" s="111"/>
      <c r="F91" s="111"/>
      <c r="G91" s="111"/>
      <c r="H91" s="111"/>
      <c r="I91" s="111"/>
      <c r="J91" s="111"/>
      <c r="K91" s="111"/>
      <c r="L91" s="111"/>
      <c r="M91" s="111"/>
      <c r="N91" s="111"/>
    </row>
    <row r="92" spans="1:14" x14ac:dyDescent="0.25">
      <c r="B92" s="111"/>
      <c r="C92" s="111"/>
      <c r="D92" s="111"/>
      <c r="E92" s="111"/>
      <c r="F92" s="111"/>
      <c r="G92" s="111"/>
      <c r="H92" s="111"/>
      <c r="I92" s="111"/>
      <c r="J92" s="111"/>
      <c r="K92" s="111"/>
      <c r="L92" s="111"/>
      <c r="M92" s="111"/>
      <c r="N92" s="111"/>
    </row>
    <row r="93" spans="1:14" x14ac:dyDescent="0.25">
      <c r="B93" s="111"/>
      <c r="C93" s="111"/>
      <c r="D93" s="111"/>
      <c r="E93" s="111"/>
      <c r="F93" s="111"/>
      <c r="G93" s="111"/>
      <c r="H93" s="111"/>
      <c r="I93" s="111"/>
      <c r="J93" s="111"/>
      <c r="K93" s="111"/>
      <c r="L93" s="111"/>
      <c r="M93" s="111"/>
      <c r="N93" s="111"/>
    </row>
    <row r="94" spans="1:14" x14ac:dyDescent="0.25">
      <c r="B94" s="111"/>
      <c r="C94" s="111"/>
      <c r="D94" s="111"/>
      <c r="E94" s="111"/>
      <c r="F94" s="111"/>
      <c r="G94" s="111"/>
      <c r="H94" s="111"/>
      <c r="I94" s="111"/>
      <c r="J94" s="111"/>
      <c r="K94" s="111"/>
      <c r="L94" s="111"/>
      <c r="M94" s="111"/>
      <c r="N94" s="111"/>
    </row>
    <row r="95" spans="1:14" x14ac:dyDescent="0.25">
      <c r="B95" s="111"/>
      <c r="C95" s="111"/>
      <c r="D95" s="111"/>
      <c r="E95" s="111"/>
      <c r="F95" s="111"/>
      <c r="G95" s="111"/>
      <c r="H95" s="111"/>
      <c r="I95" s="111"/>
      <c r="J95" s="111"/>
      <c r="K95" s="111"/>
      <c r="L95" s="111"/>
      <c r="M95" s="111"/>
      <c r="N95" s="111"/>
    </row>
    <row r="96" spans="1:14" x14ac:dyDescent="0.25">
      <c r="B96" s="111"/>
      <c r="C96" s="111"/>
      <c r="D96" s="111"/>
      <c r="E96" s="111"/>
      <c r="F96" s="111"/>
      <c r="G96" s="111"/>
      <c r="H96" s="111"/>
      <c r="I96" s="111"/>
      <c r="J96" s="111"/>
      <c r="K96" s="111"/>
      <c r="L96" s="111"/>
      <c r="M96" s="111"/>
      <c r="N96" s="111"/>
    </row>
    <row r="97" spans="2:14" x14ac:dyDescent="0.25">
      <c r="B97" s="111"/>
      <c r="C97" s="111"/>
      <c r="D97" s="111"/>
      <c r="E97" s="111"/>
      <c r="F97" s="111"/>
      <c r="G97" s="111"/>
      <c r="H97" s="111"/>
      <c r="I97" s="111"/>
      <c r="J97" s="111"/>
      <c r="K97" s="111"/>
      <c r="L97" s="111"/>
      <c r="M97" s="111"/>
      <c r="N97" s="111"/>
    </row>
    <row r="98" spans="2:14" x14ac:dyDescent="0.25">
      <c r="B98" s="111"/>
      <c r="C98" s="111"/>
      <c r="D98" s="111"/>
      <c r="E98" s="111"/>
      <c r="F98" s="111"/>
      <c r="G98" s="111"/>
      <c r="H98" s="111"/>
      <c r="I98" s="111"/>
      <c r="J98" s="111"/>
      <c r="K98" s="111"/>
      <c r="L98" s="111"/>
      <c r="M98" s="111"/>
      <c r="N98" s="111"/>
    </row>
    <row r="99" spans="2:14" x14ac:dyDescent="0.25">
      <c r="B99" s="111"/>
      <c r="C99" s="111"/>
      <c r="D99" s="111"/>
      <c r="E99" s="111"/>
      <c r="F99" s="111"/>
      <c r="G99" s="111"/>
      <c r="H99" s="111"/>
      <c r="I99" s="111"/>
      <c r="J99" s="111"/>
      <c r="K99" s="111"/>
      <c r="L99" s="111"/>
      <c r="M99" s="111"/>
      <c r="N99" s="111"/>
    </row>
    <row r="100" spans="2:14" x14ac:dyDescent="0.25">
      <c r="B100" s="111"/>
      <c r="C100" s="111"/>
      <c r="D100" s="111"/>
      <c r="E100" s="111"/>
      <c r="F100" s="111"/>
      <c r="G100" s="111"/>
      <c r="H100" s="111"/>
      <c r="I100" s="111"/>
      <c r="J100" s="111"/>
      <c r="K100" s="111"/>
      <c r="L100" s="111"/>
      <c r="M100" s="111"/>
      <c r="N100" s="111"/>
    </row>
    <row r="101" spans="2:14" x14ac:dyDescent="0.25">
      <c r="B101" s="111"/>
      <c r="C101" s="111"/>
      <c r="D101" s="111"/>
      <c r="E101" s="111"/>
      <c r="F101" s="111"/>
      <c r="G101" s="111"/>
      <c r="H101" s="111"/>
      <c r="I101" s="111"/>
      <c r="J101" s="111"/>
      <c r="K101" s="111"/>
      <c r="L101" s="111"/>
      <c r="M101" s="111"/>
      <c r="N101" s="111"/>
    </row>
    <row r="102" spans="2:14" x14ac:dyDescent="0.25">
      <c r="B102" s="111"/>
      <c r="C102" s="111"/>
      <c r="D102" s="111"/>
      <c r="E102" s="111"/>
      <c r="F102" s="111"/>
      <c r="G102" s="111"/>
      <c r="H102" s="111"/>
      <c r="I102" s="111"/>
      <c r="J102" s="111"/>
      <c r="K102" s="111"/>
      <c r="L102" s="111"/>
      <c r="M102" s="111"/>
      <c r="N102" s="111"/>
    </row>
    <row r="103" spans="2:14" x14ac:dyDescent="0.25">
      <c r="B103" s="111"/>
      <c r="C103" s="111"/>
      <c r="D103" s="111"/>
      <c r="E103" s="111"/>
      <c r="F103" s="111"/>
      <c r="G103" s="111"/>
      <c r="H103" s="111"/>
      <c r="I103" s="111"/>
      <c r="J103" s="111"/>
      <c r="K103" s="111"/>
      <c r="L103" s="111"/>
      <c r="M103" s="111"/>
      <c r="N103" s="111"/>
    </row>
    <row r="104" spans="2:14" x14ac:dyDescent="0.25">
      <c r="B104" s="111"/>
      <c r="C104" s="111"/>
      <c r="D104" s="111"/>
      <c r="E104" s="111"/>
      <c r="F104" s="111"/>
      <c r="G104" s="111"/>
      <c r="H104" s="111"/>
      <c r="I104" s="111"/>
      <c r="J104" s="111"/>
      <c r="K104" s="111"/>
      <c r="L104" s="111"/>
      <c r="M104" s="111"/>
      <c r="N104" s="111"/>
    </row>
    <row r="105" spans="2:14" x14ac:dyDescent="0.25">
      <c r="B105" s="111"/>
      <c r="C105" s="111"/>
      <c r="D105" s="111"/>
      <c r="E105" s="111"/>
      <c r="F105" s="111"/>
      <c r="G105" s="111"/>
      <c r="H105" s="111"/>
      <c r="I105" s="111"/>
      <c r="J105" s="111"/>
      <c r="K105" s="111"/>
      <c r="L105" s="111"/>
      <c r="M105" s="111"/>
      <c r="N105" s="111"/>
    </row>
    <row r="106" spans="2:14" x14ac:dyDescent="0.25">
      <c r="B106" s="111"/>
      <c r="C106" s="111"/>
      <c r="D106" s="111"/>
      <c r="E106" s="111"/>
      <c r="F106" s="111"/>
      <c r="G106" s="111"/>
      <c r="H106" s="111"/>
      <c r="I106" s="111"/>
      <c r="J106" s="111"/>
      <c r="K106" s="111"/>
      <c r="L106" s="111"/>
      <c r="M106" s="111"/>
      <c r="N106" s="111"/>
    </row>
    <row r="107" spans="2:14" x14ac:dyDescent="0.25">
      <c r="B107" s="111"/>
      <c r="C107" s="111"/>
      <c r="D107" s="111"/>
      <c r="E107" s="111"/>
      <c r="F107" s="111"/>
      <c r="G107" s="111"/>
      <c r="H107" s="111"/>
      <c r="I107" s="111"/>
      <c r="J107" s="111"/>
      <c r="K107" s="111"/>
      <c r="L107" s="111"/>
      <c r="M107" s="111"/>
      <c r="N107" s="111"/>
    </row>
    <row r="108" spans="2:14" x14ac:dyDescent="0.25">
      <c r="B108" s="111"/>
      <c r="C108" s="111"/>
      <c r="D108" s="111"/>
      <c r="E108" s="111"/>
      <c r="F108" s="111"/>
      <c r="G108" s="111"/>
      <c r="H108" s="111"/>
      <c r="I108" s="111"/>
      <c r="J108" s="111"/>
      <c r="K108" s="111"/>
      <c r="L108" s="111"/>
      <c r="M108" s="111"/>
      <c r="N108" s="111"/>
    </row>
    <row r="109" spans="2:14" x14ac:dyDescent="0.25">
      <c r="B109" s="111"/>
      <c r="C109" s="111"/>
      <c r="D109" s="111"/>
      <c r="E109" s="111"/>
      <c r="F109" s="111"/>
      <c r="G109" s="111"/>
      <c r="H109" s="111"/>
      <c r="I109" s="111"/>
      <c r="J109" s="111"/>
      <c r="K109" s="111"/>
      <c r="L109" s="111"/>
      <c r="M109" s="111"/>
      <c r="N109" s="111"/>
    </row>
    <row r="110" spans="2:14" x14ac:dyDescent="0.25">
      <c r="B110" s="111"/>
      <c r="C110" s="111"/>
      <c r="D110" s="111"/>
      <c r="E110" s="111"/>
      <c r="F110" s="111"/>
      <c r="G110" s="111"/>
      <c r="H110" s="111"/>
      <c r="I110" s="111"/>
      <c r="J110" s="111"/>
      <c r="K110" s="111"/>
      <c r="L110" s="111"/>
      <c r="M110" s="111"/>
      <c r="N110" s="111"/>
    </row>
    <row r="111" spans="2:14" x14ac:dyDescent="0.25">
      <c r="B111" s="111"/>
      <c r="C111" s="111"/>
      <c r="D111" s="111"/>
      <c r="E111" s="111"/>
      <c r="F111" s="111"/>
      <c r="G111" s="111"/>
      <c r="H111" s="111"/>
      <c r="I111" s="111"/>
      <c r="J111" s="111"/>
      <c r="K111" s="111"/>
      <c r="L111" s="111"/>
      <c r="M111" s="111"/>
      <c r="N111" s="111"/>
    </row>
    <row r="112" spans="2:14" x14ac:dyDescent="0.25">
      <c r="B112" s="111"/>
      <c r="C112" s="111"/>
      <c r="D112" s="111"/>
      <c r="E112" s="111"/>
      <c r="F112" s="111"/>
      <c r="G112" s="111"/>
      <c r="H112" s="111"/>
      <c r="I112" s="111"/>
      <c r="J112" s="111"/>
      <c r="K112" s="111"/>
      <c r="L112" s="111"/>
      <c r="M112" s="111"/>
      <c r="N112" s="111"/>
    </row>
    <row r="113" spans="2:14" x14ac:dyDescent="0.25">
      <c r="B113" s="111"/>
      <c r="C113" s="111"/>
      <c r="D113" s="111"/>
      <c r="E113" s="111"/>
      <c r="F113" s="111"/>
      <c r="G113" s="111"/>
      <c r="H113" s="111"/>
      <c r="I113" s="111"/>
      <c r="J113" s="111"/>
      <c r="K113" s="111"/>
      <c r="L113" s="111"/>
      <c r="M113" s="111"/>
      <c r="N113" s="111"/>
    </row>
    <row r="114" spans="2:14" x14ac:dyDescent="0.25">
      <c r="B114" s="111"/>
      <c r="C114" s="111"/>
      <c r="D114" s="111"/>
      <c r="E114" s="111"/>
      <c r="F114" s="111"/>
      <c r="G114" s="111"/>
      <c r="H114" s="111"/>
      <c r="I114" s="111"/>
      <c r="J114" s="111"/>
      <c r="K114" s="111"/>
      <c r="L114" s="111"/>
      <c r="M114" s="111"/>
      <c r="N114" s="111"/>
    </row>
    <row r="115" spans="2:14" x14ac:dyDescent="0.25">
      <c r="B115" s="111"/>
      <c r="C115" s="111"/>
      <c r="D115" s="111"/>
      <c r="E115" s="111"/>
      <c r="F115" s="111"/>
      <c r="G115" s="111"/>
      <c r="H115" s="111"/>
      <c r="I115" s="111"/>
      <c r="J115" s="111"/>
      <c r="K115" s="111"/>
      <c r="L115" s="111"/>
      <c r="M115" s="111"/>
      <c r="N115" s="111"/>
    </row>
    <row r="116" spans="2:14" x14ac:dyDescent="0.25">
      <c r="B116" s="111"/>
      <c r="C116" s="111"/>
      <c r="D116" s="111"/>
      <c r="E116" s="111"/>
      <c r="F116" s="111"/>
      <c r="G116" s="111"/>
      <c r="H116" s="111"/>
      <c r="I116" s="111"/>
      <c r="J116" s="111"/>
      <c r="K116" s="111"/>
      <c r="L116" s="111"/>
      <c r="M116" s="111"/>
      <c r="N116" s="111"/>
    </row>
    <row r="117" spans="2:14" x14ac:dyDescent="0.25">
      <c r="B117" s="111"/>
      <c r="C117" s="111"/>
      <c r="D117" s="111"/>
      <c r="E117" s="111"/>
      <c r="F117" s="111"/>
      <c r="G117" s="111"/>
      <c r="H117" s="111"/>
      <c r="I117" s="111"/>
      <c r="J117" s="111"/>
      <c r="K117" s="111"/>
      <c r="L117" s="111"/>
      <c r="M117" s="111"/>
      <c r="N117" s="111"/>
    </row>
    <row r="118" spans="2:14" x14ac:dyDescent="0.25">
      <c r="B118" s="111"/>
      <c r="C118" s="111"/>
      <c r="D118" s="111"/>
      <c r="E118" s="111"/>
      <c r="F118" s="111"/>
      <c r="G118" s="111"/>
      <c r="H118" s="111"/>
      <c r="I118" s="111"/>
      <c r="J118" s="111"/>
      <c r="K118" s="111"/>
      <c r="L118" s="111"/>
      <c r="M118" s="111"/>
      <c r="N118" s="111"/>
    </row>
    <row r="119" spans="2:14" x14ac:dyDescent="0.25">
      <c r="B119" s="111"/>
      <c r="C119" s="111"/>
      <c r="D119" s="111"/>
      <c r="E119" s="111"/>
      <c r="F119" s="111"/>
      <c r="G119" s="111"/>
      <c r="H119" s="111"/>
      <c r="I119" s="111"/>
      <c r="J119" s="111"/>
      <c r="K119" s="111"/>
      <c r="L119" s="111"/>
      <c r="M119" s="111"/>
      <c r="N119" s="111"/>
    </row>
    <row r="120" spans="2:14" x14ac:dyDescent="0.25">
      <c r="B120" s="111"/>
      <c r="C120" s="111"/>
      <c r="D120" s="111"/>
      <c r="E120" s="111"/>
      <c r="F120" s="111"/>
      <c r="G120" s="111"/>
      <c r="H120" s="111"/>
      <c r="I120" s="111"/>
      <c r="J120" s="111"/>
      <c r="K120" s="111"/>
      <c r="L120" s="111"/>
      <c r="M120" s="111"/>
      <c r="N120" s="111"/>
    </row>
    <row r="121" spans="2:14" x14ac:dyDescent="0.25">
      <c r="B121" s="111"/>
      <c r="C121" s="111"/>
      <c r="D121" s="111"/>
      <c r="E121" s="111"/>
      <c r="F121" s="111"/>
      <c r="G121" s="111"/>
      <c r="H121" s="111"/>
      <c r="I121" s="111"/>
      <c r="J121" s="111"/>
      <c r="K121" s="111"/>
      <c r="L121" s="111"/>
      <c r="M121" s="111"/>
      <c r="N121" s="111"/>
    </row>
    <row r="122" spans="2:14" x14ac:dyDescent="0.25">
      <c r="B122" s="111"/>
      <c r="C122" s="111"/>
      <c r="D122" s="111"/>
      <c r="E122" s="111"/>
      <c r="F122" s="111"/>
      <c r="G122" s="111"/>
      <c r="H122" s="111"/>
      <c r="I122" s="111"/>
      <c r="J122" s="111"/>
      <c r="K122" s="111"/>
      <c r="L122" s="111"/>
      <c r="M122" s="111"/>
      <c r="N122" s="111"/>
    </row>
    <row r="123" spans="2:14" x14ac:dyDescent="0.25">
      <c r="B123" s="111"/>
      <c r="C123" s="111"/>
      <c r="D123" s="111"/>
      <c r="E123" s="111"/>
      <c r="F123" s="111"/>
      <c r="G123" s="111"/>
      <c r="H123" s="111"/>
      <c r="I123" s="111"/>
      <c r="J123" s="111"/>
      <c r="K123" s="111"/>
      <c r="L123" s="111"/>
      <c r="M123" s="111"/>
      <c r="N123" s="111"/>
    </row>
    <row r="124" spans="2:14" x14ac:dyDescent="0.25">
      <c r="B124" s="111"/>
      <c r="C124" s="111"/>
      <c r="D124" s="111"/>
      <c r="E124" s="111"/>
      <c r="F124" s="111"/>
      <c r="G124" s="111"/>
      <c r="H124" s="111"/>
      <c r="I124" s="111"/>
      <c r="J124" s="111"/>
      <c r="K124" s="111"/>
      <c r="L124" s="111"/>
      <c r="M124" s="111"/>
      <c r="N124" s="111"/>
    </row>
    <row r="125" spans="2:14" x14ac:dyDescent="0.25">
      <c r="B125" s="111"/>
      <c r="C125" s="111"/>
      <c r="D125" s="111"/>
      <c r="E125" s="111"/>
      <c r="F125" s="111"/>
      <c r="G125" s="111"/>
      <c r="H125" s="111"/>
      <c r="I125" s="111"/>
      <c r="J125" s="111"/>
      <c r="K125" s="111"/>
      <c r="L125" s="111"/>
      <c r="M125" s="111"/>
      <c r="N125" s="111"/>
    </row>
    <row r="126" spans="2:14" x14ac:dyDescent="0.25">
      <c r="B126" s="111"/>
      <c r="C126" s="111"/>
      <c r="D126" s="111"/>
      <c r="E126" s="111"/>
      <c r="F126" s="111"/>
      <c r="G126" s="111"/>
      <c r="H126" s="111"/>
      <c r="I126" s="111"/>
      <c r="J126" s="111"/>
      <c r="K126" s="111"/>
      <c r="L126" s="111"/>
      <c r="M126" s="111"/>
      <c r="N126" s="111"/>
    </row>
    <row r="127" spans="2:14" x14ac:dyDescent="0.25">
      <c r="B127" s="111"/>
      <c r="C127" s="111"/>
      <c r="D127" s="111"/>
      <c r="E127" s="111"/>
      <c r="F127" s="111"/>
      <c r="G127" s="111"/>
      <c r="H127" s="111"/>
      <c r="I127" s="111"/>
      <c r="J127" s="111"/>
      <c r="K127" s="111"/>
      <c r="L127" s="111"/>
      <c r="M127" s="111"/>
      <c r="N127" s="111"/>
    </row>
    <row r="128" spans="2:14" x14ac:dyDescent="0.25">
      <c r="B128" s="111"/>
      <c r="C128" s="111"/>
      <c r="D128" s="111"/>
      <c r="E128" s="111"/>
      <c r="F128" s="111"/>
      <c r="G128" s="111"/>
      <c r="H128" s="111"/>
      <c r="I128" s="111"/>
      <c r="J128" s="111"/>
      <c r="K128" s="111"/>
      <c r="L128" s="111"/>
      <c r="M128" s="111"/>
      <c r="N128" s="111"/>
    </row>
    <row r="129" spans="2:14" x14ac:dyDescent="0.25">
      <c r="B129" s="111"/>
      <c r="C129" s="111"/>
      <c r="D129" s="111"/>
      <c r="E129" s="111"/>
      <c r="F129" s="111"/>
      <c r="G129" s="111"/>
      <c r="H129" s="111"/>
      <c r="I129" s="111"/>
      <c r="J129" s="111"/>
      <c r="K129" s="111"/>
      <c r="L129" s="111"/>
      <c r="M129" s="111"/>
      <c r="N129" s="111"/>
    </row>
    <row r="130" spans="2:14" x14ac:dyDescent="0.25">
      <c r="B130" s="111"/>
      <c r="C130" s="111"/>
      <c r="D130" s="111"/>
      <c r="E130" s="111"/>
      <c r="F130" s="111"/>
      <c r="G130" s="111"/>
      <c r="H130" s="111"/>
      <c r="I130" s="111"/>
      <c r="J130" s="111"/>
      <c r="K130" s="111"/>
      <c r="L130" s="111"/>
      <c r="M130" s="111"/>
      <c r="N130" s="111"/>
    </row>
    <row r="131" spans="2:14" x14ac:dyDescent="0.25">
      <c r="B131" s="111"/>
      <c r="C131" s="111"/>
      <c r="D131" s="111"/>
      <c r="E131" s="111"/>
      <c r="F131" s="111"/>
      <c r="G131" s="111"/>
      <c r="H131" s="111"/>
      <c r="I131" s="111"/>
      <c r="J131" s="111"/>
      <c r="K131" s="111"/>
      <c r="L131" s="111"/>
      <c r="M131" s="111"/>
      <c r="N131" s="111"/>
    </row>
    <row r="132" spans="2:14" x14ac:dyDescent="0.25">
      <c r="B132" s="111"/>
      <c r="C132" s="111"/>
      <c r="D132" s="111"/>
      <c r="E132" s="111"/>
      <c r="F132" s="111"/>
      <c r="G132" s="111"/>
      <c r="H132" s="111"/>
      <c r="I132" s="111"/>
      <c r="J132" s="111"/>
      <c r="K132" s="111"/>
      <c r="L132" s="111"/>
      <c r="M132" s="111"/>
      <c r="N132" s="111"/>
    </row>
    <row r="133" spans="2:14" x14ac:dyDescent="0.25">
      <c r="B133" s="111"/>
      <c r="C133" s="111"/>
      <c r="D133" s="111"/>
      <c r="E133" s="111"/>
      <c r="F133" s="111"/>
      <c r="G133" s="111"/>
      <c r="H133" s="111"/>
      <c r="I133" s="111"/>
      <c r="J133" s="111"/>
      <c r="K133" s="111"/>
      <c r="L133" s="111"/>
      <c r="M133" s="111"/>
      <c r="N133" s="111"/>
    </row>
    <row r="134" spans="2:14" x14ac:dyDescent="0.25">
      <c r="B134" s="111"/>
      <c r="C134" s="111"/>
      <c r="D134" s="111"/>
      <c r="E134" s="111"/>
      <c r="F134" s="111"/>
      <c r="G134" s="111"/>
      <c r="H134" s="111"/>
      <c r="I134" s="111"/>
      <c r="J134" s="111"/>
      <c r="K134" s="111"/>
      <c r="L134" s="111"/>
      <c r="M134" s="111"/>
      <c r="N134" s="111"/>
    </row>
    <row r="135" spans="2:14" x14ac:dyDescent="0.25">
      <c r="B135" s="111"/>
      <c r="C135" s="111"/>
      <c r="D135" s="111"/>
      <c r="E135" s="111"/>
      <c r="F135" s="111"/>
      <c r="G135" s="111"/>
      <c r="H135" s="111"/>
      <c r="I135" s="111"/>
      <c r="J135" s="111"/>
      <c r="K135" s="111"/>
      <c r="L135" s="111"/>
      <c r="M135" s="111"/>
      <c r="N135" s="111"/>
    </row>
    <row r="136" spans="2:14" x14ac:dyDescent="0.25">
      <c r="B136" s="111"/>
      <c r="C136" s="111"/>
      <c r="D136" s="111"/>
      <c r="E136" s="111"/>
      <c r="F136" s="111"/>
      <c r="G136" s="111"/>
      <c r="H136" s="111"/>
      <c r="I136" s="111"/>
      <c r="J136" s="111"/>
      <c r="K136" s="111"/>
      <c r="L136" s="111"/>
      <c r="M136" s="111"/>
      <c r="N136" s="111"/>
    </row>
    <row r="137" spans="2:14" x14ac:dyDescent="0.25">
      <c r="B137" s="111"/>
      <c r="C137" s="111"/>
      <c r="D137" s="111"/>
      <c r="E137" s="111"/>
      <c r="F137" s="111"/>
      <c r="G137" s="111"/>
      <c r="H137" s="111"/>
      <c r="I137" s="111"/>
      <c r="J137" s="111"/>
      <c r="K137" s="111"/>
      <c r="L137" s="111"/>
      <c r="M137" s="111"/>
      <c r="N137" s="111"/>
    </row>
    <row r="138" spans="2:14" x14ac:dyDescent="0.25">
      <c r="B138" s="111"/>
      <c r="C138" s="111"/>
      <c r="D138" s="111"/>
      <c r="E138" s="111"/>
      <c r="F138" s="111"/>
      <c r="G138" s="111"/>
      <c r="H138" s="111"/>
      <c r="I138" s="111"/>
      <c r="J138" s="111"/>
      <c r="K138" s="111"/>
      <c r="L138" s="111"/>
      <c r="M138" s="111"/>
      <c r="N138" s="111"/>
    </row>
    <row r="139" spans="2:14" x14ac:dyDescent="0.25">
      <c r="B139" s="111"/>
      <c r="C139" s="111"/>
      <c r="D139" s="111"/>
      <c r="E139" s="111"/>
      <c r="F139" s="111"/>
      <c r="G139" s="111"/>
      <c r="H139" s="111"/>
      <c r="I139" s="111"/>
      <c r="J139" s="111"/>
      <c r="K139" s="111"/>
      <c r="L139" s="111"/>
      <c r="M139" s="111"/>
      <c r="N139" s="111"/>
    </row>
    <row r="140" spans="2:14" x14ac:dyDescent="0.25">
      <c r="B140" s="111"/>
      <c r="C140" s="111"/>
      <c r="D140" s="111"/>
      <c r="E140" s="111"/>
      <c r="F140" s="111"/>
      <c r="G140" s="111"/>
      <c r="H140" s="111"/>
      <c r="I140" s="111"/>
      <c r="J140" s="111"/>
      <c r="K140" s="111"/>
      <c r="L140" s="111"/>
      <c r="M140" s="111"/>
      <c r="N140" s="111"/>
    </row>
    <row r="141" spans="2:14" x14ac:dyDescent="0.25">
      <c r="B141" s="111"/>
      <c r="C141" s="111"/>
      <c r="D141" s="111"/>
      <c r="E141" s="111"/>
      <c r="F141" s="111"/>
      <c r="G141" s="111"/>
      <c r="H141" s="111"/>
      <c r="I141" s="111"/>
      <c r="J141" s="111"/>
      <c r="K141" s="111"/>
      <c r="L141" s="111"/>
      <c r="M141" s="111"/>
      <c r="N141" s="111"/>
    </row>
    <row r="142" spans="2:14" x14ac:dyDescent="0.25">
      <c r="B142" s="111"/>
      <c r="C142" s="111"/>
      <c r="D142" s="111"/>
      <c r="E142" s="111"/>
      <c r="F142" s="111"/>
      <c r="G142" s="111"/>
      <c r="H142" s="111"/>
      <c r="I142" s="111"/>
      <c r="J142" s="111"/>
      <c r="K142" s="111"/>
      <c r="L142" s="111"/>
      <c r="M142" s="111"/>
      <c r="N142" s="111"/>
    </row>
    <row r="143" spans="2:14" x14ac:dyDescent="0.25">
      <c r="B143" s="111"/>
      <c r="C143" s="111"/>
      <c r="D143" s="111"/>
      <c r="E143" s="111"/>
      <c r="F143" s="111"/>
      <c r="G143" s="111"/>
      <c r="H143" s="111"/>
      <c r="I143" s="111"/>
      <c r="J143" s="111"/>
      <c r="K143" s="111"/>
      <c r="L143" s="111"/>
      <c r="M143" s="111"/>
      <c r="N143" s="111"/>
    </row>
    <row r="144" spans="2:14" x14ac:dyDescent="0.25">
      <c r="B144" s="111"/>
      <c r="C144" s="111"/>
      <c r="D144" s="111"/>
      <c r="E144" s="111"/>
      <c r="F144" s="111"/>
      <c r="G144" s="111"/>
      <c r="H144" s="111"/>
      <c r="I144" s="111"/>
      <c r="J144" s="111"/>
      <c r="K144" s="111"/>
      <c r="L144" s="111"/>
      <c r="M144" s="111"/>
      <c r="N144" s="111"/>
    </row>
    <row r="145" spans="2:14" x14ac:dyDescent="0.25">
      <c r="B145" s="111"/>
      <c r="C145" s="111"/>
      <c r="D145" s="111"/>
      <c r="E145" s="111"/>
      <c r="F145" s="111"/>
      <c r="G145" s="111"/>
      <c r="H145" s="111"/>
      <c r="I145" s="111"/>
      <c r="J145" s="111"/>
      <c r="K145" s="111"/>
      <c r="L145" s="111"/>
      <c r="M145" s="111"/>
      <c r="N145" s="111"/>
    </row>
    <row r="146" spans="2:14" x14ac:dyDescent="0.25">
      <c r="B146" s="111"/>
      <c r="C146" s="111"/>
      <c r="D146" s="111"/>
      <c r="E146" s="111"/>
      <c r="F146" s="111"/>
      <c r="G146" s="111"/>
      <c r="H146" s="111"/>
      <c r="I146" s="111"/>
      <c r="J146" s="111"/>
      <c r="K146" s="111"/>
      <c r="L146" s="111"/>
      <c r="M146" s="111"/>
      <c r="N146" s="111"/>
    </row>
    <row r="147" spans="2:14" x14ac:dyDescent="0.25">
      <c r="B147" s="111"/>
      <c r="C147" s="111"/>
      <c r="D147" s="111"/>
      <c r="E147" s="111"/>
      <c r="F147" s="111"/>
      <c r="G147" s="111"/>
      <c r="H147" s="111"/>
      <c r="I147" s="111"/>
      <c r="J147" s="111"/>
      <c r="K147" s="111"/>
      <c r="L147" s="111"/>
      <c r="M147" s="111"/>
      <c r="N147" s="111"/>
    </row>
    <row r="148" spans="2:14" x14ac:dyDescent="0.25">
      <c r="B148" s="111"/>
      <c r="C148" s="111"/>
      <c r="D148" s="111"/>
      <c r="E148" s="111"/>
      <c r="F148" s="111"/>
      <c r="G148" s="111"/>
      <c r="H148" s="111"/>
      <c r="I148" s="111"/>
      <c r="J148" s="111"/>
      <c r="K148" s="111"/>
      <c r="L148" s="111"/>
      <c r="M148" s="111"/>
      <c r="N148" s="111"/>
    </row>
    <row r="149" spans="2:14" x14ac:dyDescent="0.25">
      <c r="B149" s="111"/>
      <c r="C149" s="111"/>
      <c r="D149" s="111"/>
      <c r="E149" s="111"/>
      <c r="F149" s="111"/>
      <c r="G149" s="111"/>
      <c r="H149" s="111"/>
      <c r="I149" s="111"/>
      <c r="J149" s="111"/>
      <c r="K149" s="111"/>
      <c r="L149" s="111"/>
      <c r="M149" s="111"/>
      <c r="N149" s="111"/>
    </row>
    <row r="150" spans="2:14" x14ac:dyDescent="0.25">
      <c r="B150" s="111"/>
      <c r="C150" s="111"/>
      <c r="D150" s="111"/>
      <c r="E150" s="111"/>
      <c r="F150" s="111"/>
      <c r="G150" s="111"/>
      <c r="H150" s="111"/>
      <c r="I150" s="111"/>
      <c r="J150" s="111"/>
      <c r="K150" s="111"/>
      <c r="L150" s="111"/>
      <c r="M150" s="111"/>
      <c r="N150" s="111"/>
    </row>
    <row r="151" spans="2:14" x14ac:dyDescent="0.25">
      <c r="B151" s="111"/>
      <c r="C151" s="111"/>
      <c r="D151" s="111"/>
      <c r="E151" s="111"/>
      <c r="F151" s="111"/>
      <c r="G151" s="111"/>
      <c r="H151" s="111"/>
      <c r="I151" s="111"/>
      <c r="J151" s="111"/>
      <c r="K151" s="111"/>
      <c r="L151" s="111"/>
      <c r="M151" s="111"/>
      <c r="N151" s="111"/>
    </row>
    <row r="152" spans="2:14" x14ac:dyDescent="0.25">
      <c r="B152" s="111"/>
      <c r="C152" s="111"/>
      <c r="D152" s="111"/>
      <c r="E152" s="111"/>
      <c r="F152" s="111"/>
      <c r="G152" s="111"/>
      <c r="H152" s="111"/>
      <c r="I152" s="111"/>
      <c r="J152" s="111"/>
      <c r="K152" s="111"/>
      <c r="L152" s="111"/>
      <c r="M152" s="111"/>
      <c r="N152" s="111"/>
    </row>
    <row r="153" spans="2:14" x14ac:dyDescent="0.25">
      <c r="B153" s="111"/>
      <c r="C153" s="111"/>
      <c r="D153" s="111"/>
      <c r="E153" s="111"/>
      <c r="F153" s="111"/>
      <c r="G153" s="111"/>
      <c r="H153" s="111"/>
      <c r="I153" s="111"/>
      <c r="J153" s="111"/>
      <c r="K153" s="111"/>
      <c r="L153" s="111"/>
      <c r="M153" s="111"/>
      <c r="N153" s="111"/>
    </row>
    <row r="154" spans="2:14" x14ac:dyDescent="0.25">
      <c r="B154" s="111"/>
      <c r="C154" s="111"/>
      <c r="D154" s="111"/>
      <c r="E154" s="111"/>
      <c r="F154" s="111"/>
      <c r="G154" s="111"/>
      <c r="H154" s="111"/>
      <c r="I154" s="111"/>
      <c r="J154" s="111"/>
      <c r="K154" s="111"/>
      <c r="L154" s="111"/>
      <c r="M154" s="111"/>
      <c r="N154" s="111"/>
    </row>
    <row r="155" spans="2:14" x14ac:dyDescent="0.25">
      <c r="B155" s="111"/>
      <c r="C155" s="111"/>
      <c r="D155" s="111"/>
      <c r="E155" s="111"/>
      <c r="F155" s="111"/>
      <c r="G155" s="111"/>
      <c r="H155" s="111"/>
      <c r="I155" s="111"/>
      <c r="J155" s="111"/>
      <c r="K155" s="111"/>
      <c r="L155" s="111"/>
      <c r="M155" s="111"/>
      <c r="N155" s="111"/>
    </row>
    <row r="156" spans="2:14" x14ac:dyDescent="0.25">
      <c r="B156" s="111"/>
      <c r="C156" s="111"/>
      <c r="D156" s="111"/>
      <c r="E156" s="111"/>
      <c r="F156" s="111"/>
      <c r="G156" s="111"/>
      <c r="H156" s="111"/>
      <c r="I156" s="111"/>
      <c r="J156" s="111"/>
      <c r="K156" s="111"/>
      <c r="L156" s="111"/>
      <c r="M156" s="111"/>
      <c r="N156" s="111"/>
    </row>
    <row r="157" spans="2:14" x14ac:dyDescent="0.25">
      <c r="B157" s="111"/>
      <c r="C157" s="111"/>
      <c r="D157" s="111"/>
      <c r="E157" s="111"/>
      <c r="F157" s="111"/>
      <c r="G157" s="111"/>
      <c r="H157" s="111"/>
      <c r="I157" s="111"/>
      <c r="J157" s="111"/>
      <c r="K157" s="111"/>
      <c r="L157" s="111"/>
      <c r="M157" s="111"/>
      <c r="N157" s="111"/>
    </row>
    <row r="158" spans="2:14" x14ac:dyDescent="0.25">
      <c r="B158" s="111"/>
      <c r="C158" s="111"/>
      <c r="D158" s="111"/>
      <c r="E158" s="111"/>
      <c r="F158" s="111"/>
      <c r="G158" s="111"/>
      <c r="H158" s="111"/>
      <c r="I158" s="111"/>
      <c r="J158" s="111"/>
      <c r="K158" s="111"/>
      <c r="L158" s="111"/>
      <c r="M158" s="111"/>
      <c r="N158" s="111"/>
    </row>
    <row r="159" spans="2:14" x14ac:dyDescent="0.25">
      <c r="B159" s="111"/>
      <c r="C159" s="111"/>
      <c r="D159" s="111"/>
      <c r="E159" s="111"/>
      <c r="F159" s="111"/>
      <c r="G159" s="111"/>
      <c r="H159" s="111"/>
      <c r="I159" s="111"/>
      <c r="J159" s="111"/>
      <c r="K159" s="111"/>
      <c r="L159" s="111"/>
      <c r="M159" s="111"/>
      <c r="N159" s="111"/>
    </row>
    <row r="160" spans="2:14" x14ac:dyDescent="0.25">
      <c r="B160" s="111"/>
      <c r="C160" s="111"/>
      <c r="D160" s="111"/>
      <c r="E160" s="111"/>
      <c r="F160" s="111"/>
      <c r="G160" s="111"/>
      <c r="H160" s="111"/>
      <c r="I160" s="111"/>
      <c r="J160" s="111"/>
      <c r="K160" s="111"/>
      <c r="L160" s="111"/>
      <c r="M160" s="111"/>
      <c r="N160" s="111"/>
    </row>
    <row r="161" spans="2:14" x14ac:dyDescent="0.25">
      <c r="B161" s="111"/>
      <c r="C161" s="111"/>
      <c r="D161" s="111"/>
      <c r="E161" s="111"/>
      <c r="F161" s="111"/>
      <c r="G161" s="111"/>
      <c r="H161" s="111"/>
      <c r="I161" s="111"/>
      <c r="J161" s="111"/>
      <c r="K161" s="111"/>
      <c r="L161" s="111"/>
      <c r="M161" s="111"/>
      <c r="N161" s="111"/>
    </row>
    <row r="162" spans="2:14" x14ac:dyDescent="0.25">
      <c r="B162" s="111"/>
      <c r="C162" s="111"/>
      <c r="D162" s="111"/>
      <c r="E162" s="111"/>
      <c r="F162" s="111"/>
      <c r="G162" s="111"/>
      <c r="H162" s="111"/>
      <c r="I162" s="111"/>
      <c r="J162" s="111"/>
      <c r="K162" s="111"/>
      <c r="L162" s="111"/>
      <c r="M162" s="111"/>
      <c r="N162" s="111"/>
    </row>
    <row r="163" spans="2:14" x14ac:dyDescent="0.25">
      <c r="B163" s="111"/>
      <c r="C163" s="111"/>
      <c r="D163" s="111"/>
      <c r="E163" s="111"/>
      <c r="F163" s="111"/>
      <c r="G163" s="111"/>
      <c r="H163" s="111"/>
      <c r="I163" s="111"/>
      <c r="J163" s="111"/>
      <c r="K163" s="111"/>
      <c r="L163" s="111"/>
      <c r="M163" s="111"/>
      <c r="N163" s="111"/>
    </row>
    <row r="164" spans="2:14" x14ac:dyDescent="0.25">
      <c r="B164" s="111"/>
      <c r="C164" s="111"/>
      <c r="D164" s="111"/>
      <c r="E164" s="111"/>
      <c r="F164" s="111"/>
      <c r="G164" s="111"/>
      <c r="H164" s="111"/>
      <c r="I164" s="111"/>
      <c r="J164" s="111"/>
      <c r="K164" s="111"/>
      <c r="L164" s="111"/>
      <c r="M164" s="111"/>
      <c r="N164" s="111"/>
    </row>
    <row r="165" spans="2:14" x14ac:dyDescent="0.25">
      <c r="B165" s="111"/>
      <c r="C165" s="111"/>
      <c r="D165" s="111"/>
      <c r="E165" s="111"/>
      <c r="F165" s="111"/>
      <c r="G165" s="111"/>
      <c r="H165" s="111"/>
      <c r="I165" s="111"/>
      <c r="J165" s="111"/>
      <c r="K165" s="111"/>
      <c r="L165" s="111"/>
      <c r="M165" s="111"/>
      <c r="N165" s="111"/>
    </row>
    <row r="166" spans="2:14" x14ac:dyDescent="0.25">
      <c r="B166" s="111"/>
      <c r="C166" s="111"/>
      <c r="D166" s="111"/>
      <c r="E166" s="111"/>
      <c r="F166" s="111"/>
      <c r="G166" s="111"/>
      <c r="H166" s="111"/>
      <c r="I166" s="111"/>
      <c r="J166" s="111"/>
      <c r="K166" s="111"/>
      <c r="L166" s="111"/>
      <c r="M166" s="111"/>
      <c r="N166" s="111"/>
    </row>
    <row r="167" spans="2:14" x14ac:dyDescent="0.25">
      <c r="B167" s="111"/>
      <c r="C167" s="111"/>
      <c r="D167" s="111"/>
      <c r="E167" s="111"/>
      <c r="F167" s="111"/>
      <c r="G167" s="111"/>
      <c r="H167" s="111"/>
      <c r="I167" s="111"/>
      <c r="J167" s="111"/>
      <c r="K167" s="111"/>
      <c r="L167" s="111"/>
      <c r="M167" s="111"/>
      <c r="N167" s="111"/>
    </row>
    <row r="168" spans="2:14" x14ac:dyDescent="0.25">
      <c r="B168" s="111"/>
      <c r="C168" s="111"/>
      <c r="D168" s="111"/>
      <c r="E168" s="111"/>
      <c r="F168" s="111"/>
      <c r="G168" s="111"/>
      <c r="H168" s="111"/>
      <c r="I168" s="111"/>
      <c r="J168" s="111"/>
      <c r="K168" s="111"/>
      <c r="L168" s="111"/>
      <c r="M168" s="111"/>
      <c r="N168" s="111"/>
    </row>
    <row r="169" spans="2:14" x14ac:dyDescent="0.25">
      <c r="B169" s="111"/>
      <c r="C169" s="111"/>
      <c r="D169" s="111"/>
      <c r="E169" s="111"/>
      <c r="F169" s="111"/>
      <c r="G169" s="111"/>
      <c r="H169" s="111"/>
      <c r="I169" s="111"/>
      <c r="J169" s="111"/>
      <c r="K169" s="111"/>
      <c r="L169" s="111"/>
      <c r="M169" s="111"/>
      <c r="N169" s="111"/>
    </row>
    <row r="170" spans="2:14" x14ac:dyDescent="0.25">
      <c r="B170" s="111"/>
      <c r="C170" s="111"/>
      <c r="D170" s="111"/>
      <c r="E170" s="111"/>
      <c r="F170" s="111"/>
      <c r="G170" s="111"/>
      <c r="H170" s="111"/>
      <c r="I170" s="111"/>
      <c r="J170" s="111"/>
      <c r="K170" s="111"/>
      <c r="L170" s="111"/>
      <c r="M170" s="111"/>
      <c r="N170" s="111"/>
    </row>
    <row r="171" spans="2:14" x14ac:dyDescent="0.25">
      <c r="B171" s="111"/>
      <c r="C171" s="111"/>
      <c r="D171" s="111"/>
      <c r="E171" s="111"/>
      <c r="F171" s="111"/>
      <c r="G171" s="111"/>
      <c r="H171" s="111"/>
      <c r="I171" s="111"/>
      <c r="J171" s="111"/>
      <c r="K171" s="111"/>
      <c r="L171" s="111"/>
      <c r="M171" s="111"/>
      <c r="N171" s="111"/>
    </row>
    <row r="172" spans="2:14" x14ac:dyDescent="0.25">
      <c r="B172" s="111"/>
      <c r="C172" s="111"/>
      <c r="D172" s="111"/>
      <c r="E172" s="111"/>
      <c r="F172" s="111"/>
      <c r="G172" s="111"/>
      <c r="H172" s="111"/>
      <c r="I172" s="111"/>
      <c r="J172" s="111"/>
      <c r="K172" s="111"/>
      <c r="L172" s="111"/>
      <c r="M172" s="111"/>
      <c r="N172" s="111"/>
    </row>
    <row r="173" spans="2:14" x14ac:dyDescent="0.25">
      <c r="B173" s="111"/>
      <c r="C173" s="111"/>
      <c r="D173" s="111"/>
      <c r="E173" s="111"/>
      <c r="F173" s="111"/>
      <c r="G173" s="111"/>
      <c r="H173" s="111"/>
      <c r="I173" s="111"/>
      <c r="J173" s="111"/>
      <c r="K173" s="111"/>
      <c r="L173" s="111"/>
      <c r="M173" s="111"/>
      <c r="N173" s="111"/>
    </row>
    <row r="174" spans="2:14" x14ac:dyDescent="0.25">
      <c r="B174" s="111"/>
      <c r="C174" s="111"/>
      <c r="D174" s="111"/>
      <c r="E174" s="111"/>
      <c r="F174" s="111"/>
      <c r="G174" s="111"/>
      <c r="H174" s="111"/>
      <c r="I174" s="111"/>
      <c r="J174" s="111"/>
      <c r="K174" s="111"/>
      <c r="L174" s="111"/>
      <c r="M174" s="111"/>
      <c r="N174" s="111"/>
    </row>
    <row r="175" spans="2:14" x14ac:dyDescent="0.25">
      <c r="B175" s="111"/>
      <c r="C175" s="111"/>
      <c r="D175" s="111"/>
      <c r="E175" s="111"/>
      <c r="F175" s="111"/>
      <c r="G175" s="111"/>
      <c r="H175" s="111"/>
      <c r="I175" s="111"/>
      <c r="J175" s="111"/>
      <c r="K175" s="111"/>
      <c r="L175" s="111"/>
      <c r="M175" s="111"/>
      <c r="N175" s="111"/>
    </row>
    <row r="176" spans="2:14" x14ac:dyDescent="0.25">
      <c r="B176" s="111"/>
      <c r="C176" s="111"/>
      <c r="D176" s="111"/>
      <c r="E176" s="111"/>
      <c r="F176" s="111"/>
      <c r="G176" s="111"/>
      <c r="H176" s="111"/>
      <c r="I176" s="111"/>
      <c r="J176" s="111"/>
      <c r="K176" s="111"/>
      <c r="L176" s="111"/>
      <c r="M176" s="111"/>
      <c r="N176" s="111"/>
    </row>
    <row r="177" spans="2:14" x14ac:dyDescent="0.25">
      <c r="B177" s="111"/>
      <c r="C177" s="111"/>
      <c r="D177" s="111"/>
      <c r="E177" s="111"/>
      <c r="F177" s="111"/>
      <c r="G177" s="111"/>
      <c r="H177" s="111"/>
      <c r="I177" s="111"/>
      <c r="J177" s="111"/>
      <c r="K177" s="111"/>
      <c r="L177" s="111"/>
      <c r="M177" s="111"/>
      <c r="N177" s="111"/>
    </row>
    <row r="178" spans="2:14" x14ac:dyDescent="0.25">
      <c r="B178" s="111"/>
      <c r="C178" s="111"/>
      <c r="D178" s="111"/>
      <c r="E178" s="111"/>
      <c r="F178" s="111"/>
      <c r="G178" s="111"/>
      <c r="H178" s="111"/>
      <c r="I178" s="111"/>
      <c r="J178" s="111"/>
      <c r="K178" s="111"/>
      <c r="L178" s="111"/>
      <c r="M178" s="111"/>
      <c r="N178" s="111"/>
    </row>
    <row r="179" spans="2:14" x14ac:dyDescent="0.25">
      <c r="B179" s="111"/>
      <c r="C179" s="111"/>
      <c r="D179" s="111"/>
      <c r="E179" s="111"/>
      <c r="F179" s="111"/>
      <c r="G179" s="111"/>
      <c r="H179" s="111"/>
      <c r="I179" s="111"/>
      <c r="J179" s="111"/>
      <c r="K179" s="111"/>
      <c r="L179" s="111"/>
      <c r="M179" s="111"/>
      <c r="N179" s="111"/>
    </row>
    <row r="180" spans="2:14" x14ac:dyDescent="0.25">
      <c r="B180" s="111"/>
      <c r="C180" s="111"/>
      <c r="D180" s="111"/>
      <c r="E180" s="111"/>
      <c r="F180" s="111"/>
      <c r="G180" s="111"/>
      <c r="H180" s="111"/>
      <c r="I180" s="111"/>
      <c r="J180" s="111"/>
      <c r="K180" s="111"/>
      <c r="L180" s="111"/>
      <c r="M180" s="111"/>
      <c r="N180" s="111"/>
    </row>
    <row r="181" spans="2:14" x14ac:dyDescent="0.25">
      <c r="B181" s="111"/>
      <c r="C181" s="111"/>
      <c r="D181" s="111"/>
      <c r="E181" s="111"/>
      <c r="F181" s="111"/>
      <c r="G181" s="111"/>
      <c r="H181" s="111"/>
      <c r="I181" s="111"/>
      <c r="J181" s="111"/>
      <c r="K181" s="111"/>
      <c r="L181" s="111"/>
      <c r="M181" s="111"/>
      <c r="N181" s="111"/>
    </row>
    <row r="182" spans="2:14" x14ac:dyDescent="0.25">
      <c r="B182" s="111"/>
      <c r="C182" s="111"/>
      <c r="D182" s="111"/>
      <c r="E182" s="111"/>
      <c r="F182" s="111"/>
      <c r="G182" s="111"/>
      <c r="H182" s="111"/>
      <c r="I182" s="111"/>
      <c r="J182" s="111"/>
      <c r="K182" s="111"/>
      <c r="L182" s="111"/>
      <c r="M182" s="111"/>
      <c r="N182" s="111"/>
    </row>
    <row r="183" spans="2:14" x14ac:dyDescent="0.25">
      <c r="B183" s="111"/>
      <c r="C183" s="111"/>
      <c r="D183" s="111"/>
      <c r="E183" s="111"/>
      <c r="F183" s="111"/>
      <c r="G183" s="111"/>
      <c r="H183" s="111"/>
      <c r="I183" s="111"/>
      <c r="J183" s="111"/>
      <c r="K183" s="111"/>
      <c r="L183" s="111"/>
      <c r="M183" s="111"/>
      <c r="N183" s="111"/>
    </row>
    <row r="184" spans="2:14" x14ac:dyDescent="0.25">
      <c r="B184" s="111"/>
      <c r="C184" s="111"/>
      <c r="D184" s="111"/>
      <c r="E184" s="111"/>
      <c r="F184" s="111"/>
      <c r="G184" s="111"/>
      <c r="H184" s="111"/>
      <c r="I184" s="111"/>
      <c r="J184" s="111"/>
      <c r="K184" s="111"/>
      <c r="L184" s="111"/>
      <c r="M184" s="111"/>
      <c r="N184" s="111"/>
    </row>
    <row r="185" spans="2:14" x14ac:dyDescent="0.25">
      <c r="B185" s="111"/>
      <c r="C185" s="111"/>
      <c r="D185" s="111"/>
      <c r="E185" s="111"/>
      <c r="F185" s="111"/>
      <c r="G185" s="111"/>
      <c r="H185" s="111"/>
      <c r="I185" s="111"/>
      <c r="J185" s="111"/>
      <c r="K185" s="111"/>
      <c r="L185" s="111"/>
      <c r="M185" s="111"/>
      <c r="N185" s="111"/>
    </row>
    <row r="186" spans="2:14" x14ac:dyDescent="0.25">
      <c r="B186" s="111"/>
      <c r="C186" s="111"/>
      <c r="D186" s="111"/>
      <c r="E186" s="111"/>
      <c r="F186" s="111"/>
      <c r="G186" s="111"/>
      <c r="H186" s="111"/>
      <c r="I186" s="111"/>
      <c r="J186" s="111"/>
      <c r="K186" s="111"/>
      <c r="L186" s="111"/>
      <c r="M186" s="111"/>
      <c r="N186" s="111"/>
    </row>
    <row r="187" spans="2:14" x14ac:dyDescent="0.25">
      <c r="B187" s="111"/>
      <c r="C187" s="111"/>
      <c r="D187" s="111"/>
      <c r="E187" s="111"/>
      <c r="F187" s="111"/>
      <c r="G187" s="111"/>
      <c r="H187" s="111"/>
      <c r="I187" s="111"/>
      <c r="J187" s="111"/>
      <c r="K187" s="111"/>
      <c r="L187" s="111"/>
      <c r="M187" s="111"/>
      <c r="N187" s="111"/>
    </row>
    <row r="188" spans="2:14" x14ac:dyDescent="0.25">
      <c r="B188" s="111"/>
      <c r="C188" s="111"/>
      <c r="D188" s="111"/>
      <c r="E188" s="111"/>
      <c r="F188" s="111"/>
      <c r="G188" s="111"/>
      <c r="H188" s="111"/>
      <c r="I188" s="111"/>
      <c r="J188" s="111"/>
      <c r="K188" s="111"/>
      <c r="L188" s="111"/>
      <c r="M188" s="111"/>
      <c r="N188" s="111"/>
    </row>
    <row r="189" spans="2:14" x14ac:dyDescent="0.25">
      <c r="B189" s="111"/>
      <c r="C189" s="111"/>
      <c r="D189" s="111"/>
      <c r="E189" s="111"/>
      <c r="F189" s="111"/>
      <c r="G189" s="111"/>
      <c r="H189" s="111"/>
      <c r="I189" s="111"/>
      <c r="J189" s="111"/>
      <c r="K189" s="111"/>
      <c r="L189" s="111"/>
      <c r="M189" s="111"/>
      <c r="N189" s="111"/>
    </row>
    <row r="190" spans="2:14" x14ac:dyDescent="0.25">
      <c r="B190" s="111"/>
      <c r="C190" s="111"/>
      <c r="D190" s="111"/>
      <c r="E190" s="111"/>
      <c r="F190" s="111"/>
      <c r="G190" s="111"/>
      <c r="H190" s="111"/>
      <c r="I190" s="111"/>
      <c r="J190" s="111"/>
      <c r="K190" s="111"/>
      <c r="L190" s="111"/>
      <c r="M190" s="111"/>
      <c r="N190" s="111"/>
    </row>
    <row r="191" spans="2:14" x14ac:dyDescent="0.25">
      <c r="B191" s="111"/>
      <c r="C191" s="111"/>
      <c r="D191" s="111"/>
      <c r="E191" s="111"/>
      <c r="F191" s="111"/>
      <c r="G191" s="111"/>
      <c r="H191" s="111"/>
      <c r="I191" s="111"/>
      <c r="J191" s="111"/>
      <c r="K191" s="111"/>
      <c r="L191" s="111"/>
      <c r="M191" s="111"/>
      <c r="N191" s="111"/>
    </row>
    <row r="192" spans="2:14" x14ac:dyDescent="0.25">
      <c r="B192" s="111"/>
      <c r="C192" s="111"/>
      <c r="D192" s="111"/>
      <c r="E192" s="111"/>
      <c r="F192" s="111"/>
      <c r="G192" s="111"/>
      <c r="H192" s="111"/>
      <c r="I192" s="111"/>
      <c r="J192" s="111"/>
      <c r="K192" s="111"/>
      <c r="L192" s="111"/>
      <c r="M192" s="111"/>
      <c r="N192" s="111"/>
    </row>
    <row r="193" spans="2:14" x14ac:dyDescent="0.25">
      <c r="B193" s="111"/>
      <c r="C193" s="111"/>
      <c r="D193" s="111"/>
      <c r="E193" s="111"/>
      <c r="F193" s="111"/>
      <c r="G193" s="111"/>
      <c r="H193" s="111"/>
      <c r="I193" s="111"/>
      <c r="J193" s="111"/>
      <c r="K193" s="111"/>
      <c r="L193" s="111"/>
      <c r="M193" s="111"/>
      <c r="N193" s="111"/>
    </row>
    <row r="194" spans="2:14" x14ac:dyDescent="0.25">
      <c r="B194" s="111"/>
      <c r="C194" s="111"/>
      <c r="D194" s="111"/>
      <c r="E194" s="111"/>
      <c r="F194" s="111"/>
      <c r="G194" s="111"/>
      <c r="H194" s="111"/>
      <c r="I194" s="111"/>
      <c r="J194" s="111"/>
      <c r="K194" s="111"/>
      <c r="L194" s="111"/>
      <c r="M194" s="111"/>
      <c r="N194" s="111"/>
    </row>
    <row r="195" spans="2:14" x14ac:dyDescent="0.25">
      <c r="B195" s="111"/>
      <c r="C195" s="111"/>
      <c r="D195" s="111"/>
      <c r="E195" s="111"/>
      <c r="F195" s="111"/>
      <c r="G195" s="111"/>
      <c r="H195" s="111"/>
      <c r="I195" s="111"/>
      <c r="J195" s="111"/>
      <c r="K195" s="111"/>
      <c r="L195" s="111"/>
      <c r="M195" s="111"/>
      <c r="N195" s="111"/>
    </row>
    <row r="196" spans="2:14" x14ac:dyDescent="0.25">
      <c r="B196" s="111"/>
      <c r="C196" s="111"/>
      <c r="D196" s="111"/>
      <c r="E196" s="111"/>
      <c r="F196" s="111"/>
      <c r="G196" s="111"/>
      <c r="H196" s="111"/>
      <c r="I196" s="111"/>
      <c r="J196" s="111"/>
      <c r="K196" s="111"/>
      <c r="L196" s="111"/>
      <c r="M196" s="111"/>
      <c r="N196" s="111"/>
    </row>
    <row r="197" spans="2:14" x14ac:dyDescent="0.25">
      <c r="B197" s="111"/>
      <c r="C197" s="111"/>
      <c r="D197" s="111"/>
      <c r="E197" s="111"/>
      <c r="F197" s="111"/>
      <c r="G197" s="111"/>
      <c r="H197" s="111"/>
      <c r="I197" s="111"/>
      <c r="J197" s="111"/>
      <c r="K197" s="111"/>
      <c r="L197" s="111"/>
      <c r="M197" s="111"/>
      <c r="N197" s="111"/>
    </row>
    <row r="198" spans="2:14" x14ac:dyDescent="0.25">
      <c r="B198" s="111"/>
      <c r="C198" s="111"/>
      <c r="D198" s="111"/>
      <c r="E198" s="111"/>
      <c r="F198" s="111"/>
      <c r="G198" s="111"/>
      <c r="H198" s="111"/>
      <c r="I198" s="111"/>
      <c r="J198" s="111"/>
      <c r="K198" s="111"/>
      <c r="L198" s="111"/>
      <c r="M198" s="111"/>
      <c r="N198" s="111"/>
    </row>
    <row r="199" spans="2:14" x14ac:dyDescent="0.25">
      <c r="B199" s="111"/>
      <c r="C199" s="111"/>
      <c r="D199" s="111"/>
      <c r="E199" s="111"/>
      <c r="F199" s="111"/>
      <c r="G199" s="111"/>
      <c r="H199" s="111"/>
      <c r="I199" s="111"/>
      <c r="J199" s="111"/>
      <c r="K199" s="111"/>
      <c r="L199" s="111"/>
      <c r="M199" s="111"/>
      <c r="N199" s="111"/>
    </row>
    <row r="200" spans="2:14" x14ac:dyDescent="0.25">
      <c r="B200" s="111"/>
      <c r="C200" s="111"/>
      <c r="D200" s="111"/>
      <c r="E200" s="111"/>
      <c r="F200" s="111"/>
      <c r="G200" s="111"/>
      <c r="H200" s="111"/>
      <c r="I200" s="111"/>
      <c r="J200" s="111"/>
      <c r="K200" s="111"/>
      <c r="L200" s="111"/>
      <c r="M200" s="111"/>
      <c r="N200" s="111"/>
    </row>
    <row r="201" spans="2:14" x14ac:dyDescent="0.25">
      <c r="B201" s="111"/>
      <c r="C201" s="111"/>
      <c r="D201" s="111"/>
      <c r="E201" s="111"/>
      <c r="F201" s="111"/>
      <c r="G201" s="111"/>
      <c r="H201" s="111"/>
      <c r="I201" s="111"/>
      <c r="J201" s="111"/>
      <c r="K201" s="111"/>
      <c r="L201" s="111"/>
      <c r="M201" s="111"/>
      <c r="N201" s="111"/>
    </row>
    <row r="202" spans="2:14" x14ac:dyDescent="0.25">
      <c r="B202" s="111"/>
      <c r="C202" s="111"/>
      <c r="D202" s="111"/>
      <c r="E202" s="111"/>
      <c r="F202" s="111"/>
      <c r="G202" s="111"/>
      <c r="H202" s="111"/>
      <c r="I202" s="111"/>
      <c r="J202" s="111"/>
      <c r="K202" s="111"/>
      <c r="L202" s="111"/>
      <c r="M202" s="111"/>
      <c r="N202" s="111"/>
    </row>
    <row r="203" spans="2:14" x14ac:dyDescent="0.25">
      <c r="B203" s="111"/>
      <c r="C203" s="111"/>
      <c r="D203" s="111"/>
      <c r="E203" s="111"/>
      <c r="F203" s="111"/>
      <c r="G203" s="111"/>
      <c r="H203" s="111"/>
      <c r="I203" s="111"/>
      <c r="J203" s="111"/>
      <c r="K203" s="111"/>
      <c r="L203" s="111"/>
      <c r="M203" s="111"/>
      <c r="N203" s="111"/>
    </row>
    <row r="204" spans="2:14" x14ac:dyDescent="0.25">
      <c r="B204" s="111"/>
      <c r="C204" s="111"/>
      <c r="D204" s="111"/>
      <c r="E204" s="111"/>
      <c r="F204" s="111"/>
      <c r="G204" s="111"/>
      <c r="H204" s="111"/>
      <c r="I204" s="111"/>
      <c r="J204" s="111"/>
      <c r="K204" s="111"/>
      <c r="L204" s="111"/>
      <c r="M204" s="111"/>
      <c r="N204" s="111"/>
    </row>
    <row r="205" spans="2:14" x14ac:dyDescent="0.25">
      <c r="B205" s="111"/>
      <c r="C205" s="111"/>
      <c r="D205" s="111"/>
      <c r="E205" s="111"/>
      <c r="F205" s="111"/>
      <c r="G205" s="111"/>
      <c r="H205" s="111"/>
      <c r="I205" s="111"/>
      <c r="J205" s="111"/>
      <c r="K205" s="111"/>
      <c r="L205" s="111"/>
      <c r="M205" s="111"/>
      <c r="N205" s="111"/>
    </row>
    <row r="206" spans="2:14" x14ac:dyDescent="0.25">
      <c r="B206" s="111"/>
      <c r="C206" s="111"/>
      <c r="D206" s="111"/>
      <c r="E206" s="111"/>
      <c r="F206" s="111"/>
      <c r="G206" s="111"/>
      <c r="H206" s="111"/>
      <c r="I206" s="111"/>
      <c r="J206" s="111"/>
      <c r="K206" s="111"/>
      <c r="L206" s="111"/>
      <c r="M206" s="111"/>
      <c r="N206" s="111"/>
    </row>
    <row r="207" spans="2:14" x14ac:dyDescent="0.25">
      <c r="B207" s="111"/>
      <c r="C207" s="111"/>
      <c r="D207" s="111"/>
      <c r="E207" s="111"/>
      <c r="F207" s="111"/>
      <c r="G207" s="111"/>
      <c r="H207" s="111"/>
      <c r="I207" s="111"/>
      <c r="J207" s="111"/>
      <c r="K207" s="111"/>
      <c r="L207" s="111"/>
      <c r="M207" s="111"/>
      <c r="N207" s="111"/>
    </row>
    <row r="208" spans="2:14" x14ac:dyDescent="0.25">
      <c r="B208" s="111"/>
      <c r="C208" s="111"/>
      <c r="D208" s="111"/>
      <c r="E208" s="111"/>
      <c r="F208" s="111"/>
      <c r="G208" s="111"/>
      <c r="H208" s="111"/>
      <c r="I208" s="111"/>
      <c r="J208" s="111"/>
      <c r="K208" s="111"/>
      <c r="L208" s="111"/>
      <c r="M208" s="111"/>
      <c r="N208" s="111"/>
    </row>
    <row r="209" spans="2:14" x14ac:dyDescent="0.25">
      <c r="B209" s="111"/>
      <c r="C209" s="111"/>
      <c r="D209" s="111"/>
      <c r="E209" s="111"/>
      <c r="F209" s="111"/>
      <c r="G209" s="111"/>
      <c r="H209" s="111"/>
      <c r="I209" s="111"/>
      <c r="J209" s="111"/>
      <c r="K209" s="111"/>
      <c r="L209" s="111"/>
      <c r="M209" s="111"/>
      <c r="N209" s="111"/>
    </row>
    <row r="210" spans="2:14" x14ac:dyDescent="0.25">
      <c r="B210" s="111"/>
      <c r="C210" s="111"/>
      <c r="D210" s="111"/>
      <c r="E210" s="111"/>
      <c r="F210" s="111"/>
      <c r="G210" s="111"/>
      <c r="H210" s="111"/>
      <c r="I210" s="111"/>
      <c r="J210" s="111"/>
      <c r="K210" s="111"/>
      <c r="L210" s="111"/>
      <c r="M210" s="111"/>
      <c r="N210" s="111"/>
    </row>
    <row r="211" spans="2:14" x14ac:dyDescent="0.25">
      <c r="B211" s="111"/>
      <c r="C211" s="111"/>
      <c r="D211" s="111"/>
      <c r="E211" s="111"/>
      <c r="F211" s="111"/>
      <c r="G211" s="111"/>
      <c r="H211" s="111"/>
      <c r="I211" s="111"/>
      <c r="J211" s="111"/>
      <c r="K211" s="111"/>
      <c r="L211" s="111"/>
      <c r="M211" s="111"/>
      <c r="N211" s="111"/>
    </row>
    <row r="212" spans="2:14" x14ac:dyDescent="0.25">
      <c r="B212" s="111"/>
      <c r="C212" s="111"/>
      <c r="D212" s="111"/>
      <c r="E212" s="111"/>
      <c r="F212" s="111"/>
      <c r="G212" s="111"/>
      <c r="H212" s="111"/>
      <c r="I212" s="111"/>
      <c r="J212" s="111"/>
      <c r="K212" s="111"/>
      <c r="L212" s="111"/>
      <c r="M212" s="111"/>
      <c r="N212" s="111"/>
    </row>
    <row r="213" spans="2:14" x14ac:dyDescent="0.25">
      <c r="B213" s="111"/>
      <c r="C213" s="111"/>
      <c r="D213" s="111"/>
      <c r="E213" s="111"/>
      <c r="F213" s="111"/>
      <c r="G213" s="111"/>
      <c r="H213" s="111"/>
      <c r="I213" s="111"/>
      <c r="J213" s="111"/>
      <c r="K213" s="111"/>
      <c r="L213" s="111"/>
      <c r="M213" s="111"/>
      <c r="N213" s="111"/>
    </row>
    <row r="214" spans="2:14" x14ac:dyDescent="0.25">
      <c r="B214" s="111"/>
      <c r="C214" s="111"/>
      <c r="D214" s="111"/>
      <c r="E214" s="111"/>
      <c r="F214" s="111"/>
      <c r="G214" s="111"/>
      <c r="H214" s="111"/>
      <c r="I214" s="111"/>
      <c r="J214" s="111"/>
      <c r="K214" s="111"/>
      <c r="L214" s="111"/>
      <c r="M214" s="111"/>
      <c r="N214" s="111"/>
    </row>
    <row r="215" spans="2:14" x14ac:dyDescent="0.25">
      <c r="B215" s="111"/>
      <c r="C215" s="111"/>
      <c r="D215" s="111"/>
      <c r="E215" s="111"/>
      <c r="F215" s="111"/>
      <c r="G215" s="111"/>
      <c r="H215" s="111"/>
      <c r="I215" s="111"/>
      <c r="J215" s="111"/>
      <c r="K215" s="111"/>
      <c r="L215" s="111"/>
      <c r="M215" s="111"/>
      <c r="N215" s="111"/>
    </row>
    <row r="216" spans="2:14" x14ac:dyDescent="0.25">
      <c r="B216" s="111"/>
      <c r="C216" s="111"/>
      <c r="D216" s="111"/>
      <c r="E216" s="111"/>
      <c r="F216" s="111"/>
      <c r="G216" s="111"/>
      <c r="H216" s="111"/>
      <c r="I216" s="111"/>
      <c r="J216" s="111"/>
      <c r="K216" s="111"/>
      <c r="L216" s="111"/>
      <c r="M216" s="111"/>
      <c r="N216" s="111"/>
    </row>
    <row r="217" spans="2:14" x14ac:dyDescent="0.25">
      <c r="B217" s="111"/>
      <c r="C217" s="111"/>
      <c r="D217" s="111"/>
      <c r="E217" s="111"/>
      <c r="F217" s="111"/>
      <c r="G217" s="111"/>
      <c r="H217" s="111"/>
      <c r="I217" s="111"/>
      <c r="J217" s="111"/>
      <c r="K217" s="111"/>
      <c r="L217" s="111"/>
      <c r="M217" s="111"/>
      <c r="N217" s="111"/>
    </row>
    <row r="218" spans="2:14" x14ac:dyDescent="0.25">
      <c r="B218" s="111"/>
      <c r="C218" s="111"/>
      <c r="D218" s="111"/>
      <c r="E218" s="111"/>
      <c r="F218" s="111"/>
      <c r="G218" s="111"/>
      <c r="H218" s="111"/>
      <c r="I218" s="111"/>
      <c r="J218" s="111"/>
      <c r="K218" s="111"/>
      <c r="L218" s="111"/>
      <c r="M218" s="111"/>
      <c r="N218" s="111"/>
    </row>
    <row r="219" spans="2:14" x14ac:dyDescent="0.25">
      <c r="B219" s="111"/>
      <c r="C219" s="111"/>
      <c r="D219" s="111"/>
      <c r="E219" s="111"/>
      <c r="F219" s="111"/>
      <c r="G219" s="111"/>
      <c r="H219" s="111"/>
      <c r="I219" s="111"/>
      <c r="J219" s="111"/>
      <c r="K219" s="111"/>
      <c r="L219" s="111"/>
      <c r="M219" s="111"/>
      <c r="N219" s="111"/>
    </row>
    <row r="220" spans="2:14" x14ac:dyDescent="0.25">
      <c r="B220" s="111"/>
      <c r="C220" s="111"/>
      <c r="D220" s="111"/>
      <c r="E220" s="111"/>
      <c r="F220" s="111"/>
      <c r="G220" s="111"/>
      <c r="H220" s="111"/>
      <c r="I220" s="111"/>
      <c r="J220" s="111"/>
      <c r="K220" s="111"/>
      <c r="L220" s="111"/>
      <c r="M220" s="111"/>
      <c r="N220" s="111"/>
    </row>
    <row r="221" spans="2:14" x14ac:dyDescent="0.25">
      <c r="B221" s="111"/>
      <c r="C221" s="111"/>
      <c r="D221" s="111"/>
      <c r="E221" s="111"/>
      <c r="F221" s="111"/>
      <c r="G221" s="111"/>
      <c r="H221" s="111"/>
      <c r="I221" s="111"/>
      <c r="J221" s="111"/>
      <c r="K221" s="111"/>
      <c r="L221" s="111"/>
      <c r="M221" s="111"/>
      <c r="N221" s="111"/>
    </row>
    <row r="222" spans="2:14" x14ac:dyDescent="0.25">
      <c r="B222" s="111"/>
      <c r="C222" s="111"/>
      <c r="D222" s="111"/>
      <c r="E222" s="111"/>
      <c r="F222" s="111"/>
      <c r="G222" s="111"/>
      <c r="H222" s="111"/>
      <c r="I222" s="111"/>
      <c r="J222" s="111"/>
      <c r="K222" s="111"/>
      <c r="L222" s="111"/>
      <c r="M222" s="111"/>
      <c r="N222" s="111"/>
    </row>
    <row r="223" spans="2:14" x14ac:dyDescent="0.25">
      <c r="B223" s="111"/>
      <c r="C223" s="111"/>
      <c r="D223" s="111"/>
      <c r="E223" s="111"/>
      <c r="F223" s="111"/>
      <c r="G223" s="111"/>
      <c r="H223" s="111"/>
      <c r="I223" s="111"/>
      <c r="J223" s="111"/>
      <c r="K223" s="111"/>
      <c r="L223" s="111"/>
      <c r="M223" s="111"/>
      <c r="N223" s="111"/>
    </row>
    <row r="224" spans="2:14" x14ac:dyDescent="0.25">
      <c r="B224" s="111"/>
      <c r="C224" s="111"/>
      <c r="D224" s="111"/>
      <c r="E224" s="111"/>
      <c r="F224" s="111"/>
      <c r="G224" s="111"/>
      <c r="H224" s="111"/>
      <c r="I224" s="111"/>
      <c r="J224" s="111"/>
      <c r="K224" s="111"/>
      <c r="L224" s="111"/>
      <c r="M224" s="111"/>
      <c r="N224" s="111"/>
    </row>
    <row r="225" spans="2:14" x14ac:dyDescent="0.25">
      <c r="B225" s="111"/>
      <c r="C225" s="111"/>
      <c r="D225" s="111"/>
      <c r="E225" s="111"/>
      <c r="F225" s="111"/>
      <c r="G225" s="111"/>
      <c r="H225" s="111"/>
      <c r="I225" s="111"/>
      <c r="J225" s="111"/>
      <c r="K225" s="111"/>
      <c r="L225" s="111"/>
      <c r="M225" s="111"/>
      <c r="N225" s="111"/>
    </row>
    <row r="226" spans="2:14" x14ac:dyDescent="0.25">
      <c r="B226" s="111"/>
      <c r="C226" s="111"/>
      <c r="D226" s="111"/>
      <c r="E226" s="111"/>
      <c r="F226" s="111"/>
      <c r="G226" s="111"/>
      <c r="H226" s="111"/>
      <c r="I226" s="111"/>
      <c r="J226" s="111"/>
      <c r="K226" s="111"/>
      <c r="L226" s="111"/>
      <c r="M226" s="111"/>
      <c r="N226" s="111"/>
    </row>
    <row r="227" spans="2:14" x14ac:dyDescent="0.25">
      <c r="B227" s="111"/>
      <c r="C227" s="111"/>
      <c r="D227" s="111"/>
      <c r="E227" s="111"/>
      <c r="F227" s="111"/>
      <c r="G227" s="111"/>
      <c r="H227" s="111"/>
      <c r="I227" s="111"/>
      <c r="J227" s="111"/>
      <c r="K227" s="111"/>
      <c r="L227" s="111"/>
      <c r="M227" s="111"/>
      <c r="N227" s="111"/>
    </row>
    <row r="228" spans="2:14" x14ac:dyDescent="0.25">
      <c r="B228" s="111"/>
      <c r="C228" s="111"/>
      <c r="D228" s="111"/>
      <c r="E228" s="111"/>
      <c r="F228" s="111"/>
      <c r="G228" s="111"/>
      <c r="H228" s="111"/>
      <c r="I228" s="111"/>
      <c r="J228" s="111"/>
      <c r="K228" s="111"/>
      <c r="L228" s="111"/>
      <c r="M228" s="111"/>
      <c r="N228" s="111"/>
    </row>
    <row r="229" spans="2:14" x14ac:dyDescent="0.25">
      <c r="B229" s="111"/>
      <c r="C229" s="111"/>
      <c r="D229" s="111"/>
      <c r="E229" s="111"/>
      <c r="F229" s="111"/>
      <c r="G229" s="111"/>
      <c r="H229" s="111"/>
      <c r="I229" s="111"/>
      <c r="J229" s="111"/>
      <c r="K229" s="111"/>
      <c r="L229" s="111"/>
      <c r="M229" s="111"/>
      <c r="N229" s="111"/>
    </row>
    <row r="230" spans="2:14" x14ac:dyDescent="0.25">
      <c r="B230" s="111"/>
      <c r="C230" s="111"/>
      <c r="D230" s="111"/>
      <c r="E230" s="111"/>
      <c r="F230" s="111"/>
      <c r="G230" s="111"/>
      <c r="H230" s="111"/>
      <c r="I230" s="111"/>
      <c r="J230" s="111"/>
      <c r="K230" s="111"/>
      <c r="L230" s="111"/>
      <c r="M230" s="111"/>
      <c r="N230" s="111"/>
    </row>
    <row r="231" spans="2:14" x14ac:dyDescent="0.25">
      <c r="B231" s="111"/>
      <c r="C231" s="111"/>
      <c r="D231" s="111"/>
      <c r="E231" s="111"/>
      <c r="F231" s="111"/>
      <c r="G231" s="111"/>
      <c r="H231" s="111"/>
      <c r="I231" s="111"/>
      <c r="J231" s="111"/>
      <c r="K231" s="111"/>
      <c r="L231" s="111"/>
      <c r="M231" s="111"/>
      <c r="N231" s="111"/>
    </row>
    <row r="232" spans="2:14" x14ac:dyDescent="0.25">
      <c r="B232" s="111"/>
      <c r="C232" s="111"/>
      <c r="D232" s="111"/>
      <c r="E232" s="111"/>
      <c r="F232" s="111"/>
      <c r="G232" s="111"/>
      <c r="H232" s="111"/>
      <c r="I232" s="111"/>
      <c r="J232" s="111"/>
      <c r="K232" s="111"/>
      <c r="L232" s="111"/>
      <c r="M232" s="111"/>
      <c r="N232" s="111"/>
    </row>
    <row r="233" spans="2:14" x14ac:dyDescent="0.25">
      <c r="B233" s="111"/>
      <c r="C233" s="111"/>
      <c r="D233" s="111"/>
      <c r="E233" s="111"/>
      <c r="F233" s="111"/>
      <c r="G233" s="111"/>
      <c r="H233" s="111"/>
      <c r="I233" s="111"/>
      <c r="J233" s="111"/>
      <c r="K233" s="111"/>
      <c r="L233" s="111"/>
      <c r="M233" s="111"/>
      <c r="N233" s="111"/>
    </row>
    <row r="234" spans="2:14" x14ac:dyDescent="0.25">
      <c r="B234" s="111"/>
      <c r="C234" s="111"/>
      <c r="D234" s="111"/>
      <c r="E234" s="111"/>
      <c r="F234" s="111"/>
      <c r="G234" s="111"/>
      <c r="H234" s="111"/>
      <c r="I234" s="111"/>
      <c r="J234" s="111"/>
      <c r="K234" s="111"/>
      <c r="L234" s="111"/>
      <c r="M234" s="111"/>
      <c r="N234" s="111"/>
    </row>
    <row r="235" spans="2:14" x14ac:dyDescent="0.25">
      <c r="B235" s="111"/>
      <c r="C235" s="111"/>
      <c r="D235" s="111"/>
      <c r="E235" s="111"/>
      <c r="F235" s="111"/>
      <c r="G235" s="111"/>
      <c r="H235" s="111"/>
      <c r="I235" s="111"/>
      <c r="J235" s="111"/>
      <c r="K235" s="111"/>
      <c r="L235" s="111"/>
      <c r="M235" s="111"/>
      <c r="N235" s="111"/>
    </row>
    <row r="236" spans="2:14" x14ac:dyDescent="0.25">
      <c r="B236" s="111"/>
      <c r="C236" s="111"/>
      <c r="D236" s="111"/>
      <c r="E236" s="111"/>
      <c r="F236" s="111"/>
      <c r="G236" s="111"/>
      <c r="H236" s="111"/>
      <c r="I236" s="111"/>
      <c r="J236" s="111"/>
      <c r="K236" s="111"/>
      <c r="L236" s="111"/>
      <c r="M236" s="111"/>
      <c r="N236" s="111"/>
    </row>
    <row r="237" spans="2:14" x14ac:dyDescent="0.25">
      <c r="B237" s="111"/>
      <c r="C237" s="111"/>
      <c r="D237" s="111"/>
      <c r="E237" s="111"/>
      <c r="F237" s="111"/>
      <c r="G237" s="111"/>
      <c r="H237" s="111"/>
      <c r="I237" s="111"/>
      <c r="J237" s="111"/>
      <c r="K237" s="111"/>
      <c r="L237" s="111"/>
      <c r="M237" s="111"/>
      <c r="N237" s="111"/>
    </row>
    <row r="238" spans="2:14" x14ac:dyDescent="0.25">
      <c r="B238" s="111"/>
      <c r="C238" s="111"/>
      <c r="D238" s="111"/>
      <c r="E238" s="111"/>
      <c r="F238" s="111"/>
      <c r="G238" s="111"/>
      <c r="H238" s="111"/>
      <c r="I238" s="111"/>
      <c r="J238" s="111"/>
      <c r="K238" s="111"/>
      <c r="L238" s="111"/>
      <c r="M238" s="111"/>
      <c r="N238" s="111"/>
    </row>
    <row r="239" spans="2:14" x14ac:dyDescent="0.25">
      <c r="B239" s="111"/>
      <c r="C239" s="111"/>
      <c r="D239" s="111"/>
      <c r="E239" s="111"/>
      <c r="F239" s="111"/>
      <c r="G239" s="111"/>
      <c r="H239" s="111"/>
      <c r="I239" s="111"/>
      <c r="J239" s="111"/>
      <c r="K239" s="111"/>
      <c r="L239" s="111"/>
      <c r="M239" s="111"/>
      <c r="N239" s="111"/>
    </row>
    <row r="240" spans="2:14" x14ac:dyDescent="0.25">
      <c r="B240" s="111"/>
      <c r="C240" s="111"/>
      <c r="D240" s="111"/>
      <c r="E240" s="111"/>
      <c r="F240" s="111"/>
      <c r="G240" s="111"/>
      <c r="H240" s="111"/>
      <c r="I240" s="111"/>
      <c r="J240" s="111"/>
      <c r="K240" s="111"/>
      <c r="L240" s="111"/>
      <c r="M240" s="111"/>
      <c r="N240" s="111"/>
    </row>
    <row r="241" spans="2:14" x14ac:dyDescent="0.25">
      <c r="B241" s="111"/>
      <c r="C241" s="111"/>
      <c r="D241" s="111"/>
      <c r="E241" s="111"/>
      <c r="F241" s="111"/>
      <c r="G241" s="111"/>
      <c r="H241" s="111"/>
      <c r="I241" s="111"/>
      <c r="J241" s="111"/>
      <c r="K241" s="111"/>
      <c r="L241" s="111"/>
      <c r="M241" s="111"/>
      <c r="N241" s="111"/>
    </row>
    <row r="242" spans="2:14" x14ac:dyDescent="0.25">
      <c r="B242" s="111"/>
      <c r="C242" s="111"/>
      <c r="D242" s="111"/>
      <c r="E242" s="111"/>
      <c r="F242" s="111"/>
      <c r="G242" s="111"/>
      <c r="H242" s="111"/>
      <c r="I242" s="111"/>
      <c r="J242" s="111"/>
      <c r="K242" s="111"/>
      <c r="L242" s="111"/>
      <c r="M242" s="111"/>
      <c r="N242" s="111"/>
    </row>
    <row r="243" spans="2:14" x14ac:dyDescent="0.25">
      <c r="B243" s="111"/>
      <c r="C243" s="111"/>
      <c r="D243" s="111"/>
      <c r="E243" s="111"/>
      <c r="F243" s="111"/>
      <c r="G243" s="111"/>
      <c r="H243" s="111"/>
      <c r="I243" s="111"/>
      <c r="J243" s="111"/>
      <c r="K243" s="111"/>
      <c r="L243" s="111"/>
      <c r="M243" s="111"/>
      <c r="N243" s="111"/>
    </row>
    <row r="244" spans="2:14" x14ac:dyDescent="0.25">
      <c r="B244" s="111"/>
      <c r="C244" s="111"/>
      <c r="D244" s="111"/>
      <c r="E244" s="111"/>
      <c r="F244" s="111"/>
      <c r="G244" s="111"/>
      <c r="H244" s="111"/>
      <c r="I244" s="111"/>
      <c r="J244" s="111"/>
      <c r="K244" s="111"/>
      <c r="L244" s="111"/>
      <c r="M244" s="111"/>
      <c r="N244" s="111"/>
    </row>
    <row r="245" spans="2:14" x14ac:dyDescent="0.25">
      <c r="B245" s="111"/>
      <c r="C245" s="111"/>
      <c r="D245" s="111"/>
      <c r="E245" s="111"/>
      <c r="F245" s="111"/>
      <c r="G245" s="111"/>
      <c r="H245" s="111"/>
      <c r="I245" s="111"/>
      <c r="J245" s="111"/>
      <c r="K245" s="111"/>
      <c r="L245" s="111"/>
      <c r="M245" s="111"/>
      <c r="N245" s="111"/>
    </row>
    <row r="246" spans="2:14" x14ac:dyDescent="0.25">
      <c r="B246" s="111"/>
      <c r="C246" s="111"/>
      <c r="D246" s="111"/>
      <c r="E246" s="111"/>
      <c r="F246" s="111"/>
      <c r="G246" s="111"/>
      <c r="H246" s="111"/>
      <c r="I246" s="111"/>
      <c r="J246" s="111"/>
      <c r="K246" s="111"/>
      <c r="L246" s="111"/>
      <c r="M246" s="111"/>
      <c r="N246" s="111"/>
    </row>
    <row r="247" spans="2:14" x14ac:dyDescent="0.25">
      <c r="B247" s="111"/>
      <c r="C247" s="111"/>
      <c r="D247" s="111"/>
      <c r="E247" s="111"/>
      <c r="F247" s="111"/>
      <c r="G247" s="111"/>
      <c r="H247" s="111"/>
      <c r="I247" s="111"/>
      <c r="J247" s="111"/>
      <c r="K247" s="111"/>
      <c r="L247" s="111"/>
      <c r="M247" s="111"/>
      <c r="N247" s="111"/>
    </row>
    <row r="248" spans="2:14" x14ac:dyDescent="0.25">
      <c r="B248" s="111"/>
      <c r="C248" s="111"/>
      <c r="D248" s="111"/>
      <c r="E248" s="111"/>
      <c r="F248" s="111"/>
      <c r="G248" s="111"/>
      <c r="H248" s="111"/>
      <c r="I248" s="111"/>
      <c r="J248" s="111"/>
      <c r="K248" s="111"/>
      <c r="L248" s="111"/>
      <c r="M248" s="111"/>
      <c r="N248" s="111"/>
    </row>
    <row r="249" spans="2:14" x14ac:dyDescent="0.25">
      <c r="B249" s="111"/>
      <c r="C249" s="111"/>
      <c r="D249" s="111"/>
      <c r="E249" s="111"/>
      <c r="F249" s="111"/>
      <c r="G249" s="111"/>
      <c r="H249" s="111"/>
      <c r="I249" s="111"/>
      <c r="J249" s="111"/>
      <c r="K249" s="111"/>
      <c r="L249" s="111"/>
      <c r="M249" s="111"/>
      <c r="N249" s="111"/>
    </row>
    <row r="250" spans="2:14" x14ac:dyDescent="0.25">
      <c r="B250" s="111"/>
      <c r="C250" s="111"/>
      <c r="D250" s="111"/>
      <c r="E250" s="111"/>
      <c r="F250" s="111"/>
      <c r="G250" s="111"/>
      <c r="H250" s="111"/>
      <c r="I250" s="111"/>
      <c r="J250" s="111"/>
      <c r="K250" s="111"/>
      <c r="L250" s="111"/>
      <c r="M250" s="111"/>
      <c r="N250" s="111"/>
    </row>
    <row r="251" spans="2:14" x14ac:dyDescent="0.25">
      <c r="B251" s="111"/>
      <c r="C251" s="111"/>
      <c r="D251" s="111"/>
      <c r="E251" s="111"/>
      <c r="F251" s="111"/>
      <c r="G251" s="111"/>
      <c r="H251" s="111"/>
      <c r="I251" s="111"/>
      <c r="J251" s="111"/>
      <c r="K251" s="111"/>
      <c r="L251" s="111"/>
      <c r="M251" s="111"/>
      <c r="N251" s="111"/>
    </row>
    <row r="252" spans="2:14" x14ac:dyDescent="0.25">
      <c r="B252" s="111"/>
      <c r="C252" s="111"/>
      <c r="D252" s="111"/>
      <c r="E252" s="111"/>
      <c r="F252" s="111"/>
      <c r="G252" s="111"/>
      <c r="H252" s="111"/>
      <c r="I252" s="111"/>
      <c r="J252" s="111"/>
      <c r="K252" s="111"/>
      <c r="L252" s="111"/>
      <c r="M252" s="111"/>
      <c r="N252" s="111"/>
    </row>
    <row r="253" spans="2:14" x14ac:dyDescent="0.25">
      <c r="B253" s="111"/>
      <c r="C253" s="111"/>
      <c r="D253" s="111"/>
      <c r="E253" s="111"/>
      <c r="F253" s="111"/>
      <c r="G253" s="111"/>
      <c r="H253" s="111"/>
      <c r="I253" s="111"/>
      <c r="J253" s="111"/>
      <c r="K253" s="111"/>
      <c r="L253" s="111"/>
      <c r="M253" s="111"/>
      <c r="N253" s="111"/>
    </row>
    <row r="254" spans="2:14" x14ac:dyDescent="0.25">
      <c r="B254" s="111"/>
      <c r="C254" s="111"/>
      <c r="D254" s="111"/>
      <c r="E254" s="111"/>
      <c r="F254" s="111"/>
      <c r="G254" s="111"/>
      <c r="H254" s="111"/>
      <c r="I254" s="111"/>
      <c r="J254" s="111"/>
      <c r="K254" s="111"/>
      <c r="L254" s="111"/>
      <c r="M254" s="111"/>
      <c r="N254" s="111"/>
    </row>
    <row r="255" spans="2:14" x14ac:dyDescent="0.25">
      <c r="B255" s="111"/>
      <c r="C255" s="111"/>
      <c r="D255" s="111"/>
      <c r="E255" s="111"/>
      <c r="F255" s="111"/>
      <c r="G255" s="111"/>
      <c r="H255" s="111"/>
      <c r="I255" s="111"/>
      <c r="J255" s="111"/>
      <c r="K255" s="111"/>
      <c r="L255" s="111"/>
      <c r="M255" s="111"/>
      <c r="N255" s="111"/>
    </row>
    <row r="256" spans="2:14" x14ac:dyDescent="0.25">
      <c r="B256" s="110"/>
      <c r="C256" s="110"/>
      <c r="D256" s="110"/>
      <c r="E256" s="110"/>
      <c r="F256" s="110"/>
      <c r="G256" s="110"/>
      <c r="H256" s="110"/>
      <c r="I256" s="110"/>
      <c r="J256" s="110"/>
      <c r="K256" s="110"/>
      <c r="L256" s="110"/>
      <c r="M256" s="110"/>
      <c r="N256" s="110"/>
    </row>
  </sheetData>
  <mergeCells count="2">
    <mergeCell ref="O1:P1"/>
    <mergeCell ref="O2:P2"/>
  </mergeCells>
  <conditionalFormatting sqref="B2:N255">
    <cfRule type="cellIs" dxfId="3" priority="1" operator="greaterThanOrEqual">
      <formula>1</formula>
    </cfRule>
  </conditionalFormatting>
  <conditionalFormatting sqref="B256:N256">
    <cfRule type="cellIs" dxfId="2" priority="2" operator="greaterThan">
      <formula>1</formula>
    </cfRule>
  </conditionalFormatting>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J255"/>
  <sheetViews>
    <sheetView workbookViewId="0">
      <selection activeCell="H83" sqref="H83"/>
    </sheetView>
  </sheetViews>
  <sheetFormatPr defaultRowHeight="15" x14ac:dyDescent="0.25"/>
  <cols>
    <col min="1" max="1" width="41" customWidth="1"/>
    <col min="2" max="2" width="16" customWidth="1"/>
    <col min="3" max="3" width="13" customWidth="1"/>
    <col min="4" max="4" width="27" customWidth="1"/>
    <col min="5" max="5" width="23" customWidth="1"/>
    <col min="6" max="6" width="13" customWidth="1"/>
    <col min="7" max="7" width="19" customWidth="1"/>
    <col min="8" max="8" width="26" customWidth="1"/>
  </cols>
  <sheetData>
    <row r="1" spans="1:10" x14ac:dyDescent="0.25">
      <c r="A1" s="37" t="s">
        <v>28</v>
      </c>
      <c r="B1" s="37" t="s">
        <v>10</v>
      </c>
      <c r="C1" s="37" t="s">
        <v>117</v>
      </c>
      <c r="D1" s="37" t="s">
        <v>118</v>
      </c>
      <c r="E1" s="37" t="s">
        <v>119</v>
      </c>
      <c r="F1" s="37" t="s">
        <v>120</v>
      </c>
      <c r="G1" s="37" t="s">
        <v>27</v>
      </c>
      <c r="H1" s="37" t="s">
        <v>121</v>
      </c>
      <c r="I1" s="146" t="s">
        <v>130</v>
      </c>
      <c r="J1" s="147"/>
    </row>
    <row r="2" spans="1:10" x14ac:dyDescent="0.25">
      <c r="A2" t="s">
        <v>29</v>
      </c>
      <c r="B2" s="102">
        <v>28547</v>
      </c>
      <c r="C2" s="102">
        <v>0.75</v>
      </c>
      <c r="D2" s="102">
        <v>1</v>
      </c>
      <c r="E2" s="102">
        <v>0.5</v>
      </c>
      <c r="F2" s="102">
        <v>0</v>
      </c>
      <c r="G2" s="102">
        <v>0</v>
      </c>
      <c r="H2" s="102">
        <v>3</v>
      </c>
      <c r="I2" s="148" t="s">
        <v>136</v>
      </c>
      <c r="J2" s="114"/>
    </row>
    <row r="3" spans="1:10" x14ac:dyDescent="0.25">
      <c r="A3" t="s">
        <v>30</v>
      </c>
      <c r="B3" s="102">
        <v>106366</v>
      </c>
      <c r="C3" s="102">
        <v>0</v>
      </c>
      <c r="D3" s="102">
        <v>1</v>
      </c>
      <c r="E3" s="102">
        <v>0</v>
      </c>
      <c r="F3" s="102">
        <v>1</v>
      </c>
      <c r="G3" s="102">
        <v>1</v>
      </c>
      <c r="H3" s="102">
        <v>3</v>
      </c>
    </row>
    <row r="4" spans="1:10" x14ac:dyDescent="0.25">
      <c r="A4" t="s">
        <v>31</v>
      </c>
      <c r="B4" s="102">
        <v>53324</v>
      </c>
      <c r="C4" s="102">
        <v>0</v>
      </c>
      <c r="D4" s="102">
        <v>0</v>
      </c>
      <c r="E4" s="102">
        <v>0.25</v>
      </c>
      <c r="F4" s="102">
        <v>0</v>
      </c>
      <c r="G4" s="102">
        <v>0</v>
      </c>
      <c r="H4" s="102">
        <v>0</v>
      </c>
    </row>
    <row r="5" spans="1:10" x14ac:dyDescent="0.25">
      <c r="A5" t="s">
        <v>32</v>
      </c>
      <c r="B5" s="102">
        <v>101397</v>
      </c>
      <c r="C5" s="102">
        <v>0.5</v>
      </c>
      <c r="D5" s="102">
        <v>0</v>
      </c>
      <c r="E5" s="102">
        <v>0</v>
      </c>
      <c r="F5" s="102">
        <v>0</v>
      </c>
      <c r="G5" s="102">
        <v>0</v>
      </c>
      <c r="H5" s="102">
        <v>1</v>
      </c>
    </row>
    <row r="6" spans="1:10" x14ac:dyDescent="0.25">
      <c r="A6" t="s">
        <v>33</v>
      </c>
      <c r="B6" s="102">
        <v>65178</v>
      </c>
      <c r="C6" s="102">
        <v>0.5</v>
      </c>
      <c r="D6" s="102">
        <v>0</v>
      </c>
      <c r="E6" s="102">
        <v>1</v>
      </c>
      <c r="F6" s="102">
        <v>0</v>
      </c>
      <c r="G6" s="102">
        <v>1</v>
      </c>
      <c r="H6" s="102">
        <v>3</v>
      </c>
    </row>
    <row r="7" spans="1:10" x14ac:dyDescent="0.25">
      <c r="A7" t="s">
        <v>34</v>
      </c>
      <c r="B7" s="102">
        <v>45931</v>
      </c>
      <c r="C7" s="102">
        <v>0</v>
      </c>
      <c r="D7" s="102">
        <v>0</v>
      </c>
      <c r="E7" s="102">
        <v>0</v>
      </c>
      <c r="F7" s="102">
        <v>0</v>
      </c>
      <c r="G7" s="102">
        <v>0</v>
      </c>
      <c r="H7" s="102">
        <v>0</v>
      </c>
    </row>
    <row r="8" spans="1:10" x14ac:dyDescent="0.25">
      <c r="A8" t="s">
        <v>35</v>
      </c>
      <c r="B8" s="102">
        <v>70340</v>
      </c>
      <c r="C8" s="102">
        <v>0</v>
      </c>
      <c r="D8" s="102">
        <v>0</v>
      </c>
      <c r="E8" s="102">
        <v>0</v>
      </c>
      <c r="F8" s="102">
        <v>0</v>
      </c>
      <c r="G8" s="102">
        <v>0</v>
      </c>
      <c r="H8" s="102">
        <v>0</v>
      </c>
    </row>
    <row r="9" spans="1:10" x14ac:dyDescent="0.25">
      <c r="A9" t="s">
        <v>36</v>
      </c>
      <c r="B9" s="102">
        <v>44880</v>
      </c>
      <c r="C9" s="102">
        <v>0</v>
      </c>
      <c r="D9" s="102">
        <v>0</v>
      </c>
      <c r="E9" s="102">
        <v>0</v>
      </c>
      <c r="F9" s="102">
        <v>0</v>
      </c>
      <c r="G9" s="102">
        <v>1</v>
      </c>
      <c r="H9" s="102">
        <v>1</v>
      </c>
    </row>
    <row r="10" spans="1:10" x14ac:dyDescent="0.25">
      <c r="A10" t="s">
        <v>37</v>
      </c>
      <c r="B10" s="102">
        <v>369088</v>
      </c>
      <c r="C10" s="102">
        <v>0</v>
      </c>
      <c r="D10" s="102">
        <v>0</v>
      </c>
      <c r="E10" s="102">
        <v>0.5</v>
      </c>
      <c r="F10" s="102">
        <v>0.5</v>
      </c>
      <c r="G10" s="102">
        <v>0</v>
      </c>
      <c r="H10" s="102">
        <v>2</v>
      </c>
    </row>
    <row r="11" spans="1:10" x14ac:dyDescent="0.25">
      <c r="A11" t="s">
        <v>38</v>
      </c>
      <c r="B11" s="102">
        <v>28848</v>
      </c>
      <c r="C11" s="102">
        <v>0.25</v>
      </c>
      <c r="D11" s="102">
        <v>0</v>
      </c>
      <c r="E11" s="102">
        <v>0</v>
      </c>
      <c r="F11" s="102">
        <v>0</v>
      </c>
      <c r="G11" s="102">
        <v>0</v>
      </c>
      <c r="H11" s="102">
        <v>0</v>
      </c>
    </row>
    <row r="12" spans="1:10" x14ac:dyDescent="0.25">
      <c r="A12" t="s">
        <v>39</v>
      </c>
      <c r="B12" s="102">
        <v>40072</v>
      </c>
      <c r="C12" s="102">
        <v>0</v>
      </c>
      <c r="D12" s="102">
        <v>0</v>
      </c>
      <c r="E12" s="102">
        <v>0</v>
      </c>
      <c r="F12" s="102">
        <v>0.5</v>
      </c>
      <c r="G12" s="102">
        <v>0</v>
      </c>
      <c r="H12" s="102">
        <v>1</v>
      </c>
    </row>
    <row r="13" spans="1:10" x14ac:dyDescent="0.25">
      <c r="A13" t="s">
        <v>40</v>
      </c>
      <c r="B13" s="102">
        <v>138265</v>
      </c>
      <c r="C13" s="102">
        <v>0</v>
      </c>
      <c r="D13" s="102">
        <v>0.5</v>
      </c>
      <c r="E13" s="102">
        <v>0</v>
      </c>
      <c r="F13" s="102">
        <v>0.5</v>
      </c>
      <c r="G13" s="102">
        <v>0</v>
      </c>
      <c r="H13" s="102">
        <v>2</v>
      </c>
    </row>
    <row r="14" spans="1:10" x14ac:dyDescent="0.25">
      <c r="A14" t="s">
        <v>41</v>
      </c>
      <c r="B14" s="102">
        <v>197590</v>
      </c>
      <c r="C14" s="102">
        <v>0</v>
      </c>
      <c r="D14" s="102">
        <v>0</v>
      </c>
      <c r="E14" s="102">
        <v>0</v>
      </c>
      <c r="F14" s="102">
        <v>0</v>
      </c>
      <c r="G14" s="102">
        <v>0</v>
      </c>
      <c r="H14" s="102">
        <v>0</v>
      </c>
    </row>
    <row r="15" spans="1:10" x14ac:dyDescent="0.25">
      <c r="A15" t="s">
        <v>42</v>
      </c>
      <c r="B15" s="102">
        <v>41913</v>
      </c>
      <c r="C15" s="102">
        <v>0</v>
      </c>
      <c r="D15" s="102">
        <v>0</v>
      </c>
      <c r="E15" s="102">
        <v>0</v>
      </c>
      <c r="F15" s="102">
        <v>0</v>
      </c>
      <c r="G15" s="102">
        <v>0</v>
      </c>
      <c r="H15" s="102">
        <v>0</v>
      </c>
    </row>
    <row r="16" spans="1:10" x14ac:dyDescent="0.25">
      <c r="A16" t="s">
        <v>43</v>
      </c>
      <c r="B16" s="102">
        <v>107876</v>
      </c>
      <c r="C16" s="102">
        <v>0.25</v>
      </c>
      <c r="D16" s="102">
        <v>0</v>
      </c>
      <c r="E16" s="102">
        <v>0</v>
      </c>
      <c r="F16" s="102">
        <v>0</v>
      </c>
      <c r="G16" s="102">
        <v>0</v>
      </c>
      <c r="H16" s="102">
        <v>0</v>
      </c>
    </row>
    <row r="17" spans="1:8" x14ac:dyDescent="0.25">
      <c r="A17" t="s">
        <v>44</v>
      </c>
      <c r="B17" s="102">
        <v>36936</v>
      </c>
      <c r="C17" s="102">
        <v>0.5</v>
      </c>
      <c r="D17" s="102">
        <v>0</v>
      </c>
      <c r="E17" s="102">
        <v>1</v>
      </c>
      <c r="F17" s="102">
        <v>0</v>
      </c>
      <c r="G17" s="102">
        <v>0</v>
      </c>
      <c r="H17" s="102">
        <v>2</v>
      </c>
    </row>
    <row r="18" spans="1:8" x14ac:dyDescent="0.25">
      <c r="A18" t="s">
        <v>45</v>
      </c>
      <c r="B18" s="102">
        <v>43757</v>
      </c>
      <c r="C18" s="102">
        <v>0</v>
      </c>
      <c r="D18" s="102">
        <v>0</v>
      </c>
      <c r="E18" s="102">
        <v>0</v>
      </c>
      <c r="F18" s="102">
        <v>0</v>
      </c>
      <c r="G18" s="102">
        <v>0</v>
      </c>
      <c r="H18" s="102">
        <v>0</v>
      </c>
    </row>
    <row r="19" spans="1:8" x14ac:dyDescent="0.25">
      <c r="A19" t="s">
        <v>46</v>
      </c>
      <c r="B19" s="102">
        <v>1278200</v>
      </c>
      <c r="C19" s="102">
        <v>0.5</v>
      </c>
      <c r="D19" s="102">
        <v>1</v>
      </c>
      <c r="E19" s="102">
        <v>0.25</v>
      </c>
      <c r="F19" s="102">
        <v>0.5</v>
      </c>
      <c r="G19" s="102">
        <v>0</v>
      </c>
      <c r="H19" s="102">
        <v>3</v>
      </c>
    </row>
    <row r="20" spans="1:8" x14ac:dyDescent="0.25">
      <c r="A20" t="s">
        <v>47</v>
      </c>
      <c r="B20" s="102">
        <v>52964</v>
      </c>
      <c r="C20" s="102">
        <v>0</v>
      </c>
      <c r="D20" s="102">
        <v>0</v>
      </c>
      <c r="E20" s="102">
        <v>0</v>
      </c>
      <c r="F20" s="102">
        <v>0</v>
      </c>
      <c r="G20" s="102">
        <v>0</v>
      </c>
      <c r="H20" s="102">
        <v>0</v>
      </c>
    </row>
    <row r="21" spans="1:8" x14ac:dyDescent="0.25">
      <c r="A21" t="s">
        <v>48</v>
      </c>
      <c r="B21" s="102">
        <v>39082</v>
      </c>
      <c r="C21" s="102">
        <v>0</v>
      </c>
      <c r="D21" s="102">
        <v>0</v>
      </c>
      <c r="E21" s="102">
        <v>0</v>
      </c>
      <c r="F21" s="102">
        <v>0.5</v>
      </c>
      <c r="G21" s="102">
        <v>0</v>
      </c>
      <c r="H21" s="102">
        <v>1</v>
      </c>
    </row>
    <row r="22" spans="1:8" x14ac:dyDescent="0.25">
      <c r="A22" t="s">
        <v>49</v>
      </c>
      <c r="B22" s="102">
        <v>175116</v>
      </c>
      <c r="C22" s="102">
        <v>0</v>
      </c>
      <c r="D22" s="102">
        <v>0</v>
      </c>
      <c r="E22" s="102">
        <v>0</v>
      </c>
      <c r="F22" s="102">
        <v>0</v>
      </c>
      <c r="G22" s="102">
        <v>0</v>
      </c>
      <c r="H22" s="102">
        <v>0</v>
      </c>
    </row>
    <row r="23" spans="1:8" x14ac:dyDescent="0.25">
      <c r="A23" t="s">
        <v>50</v>
      </c>
      <c r="B23" s="102">
        <v>76981</v>
      </c>
      <c r="C23" s="102">
        <v>0</v>
      </c>
      <c r="D23" s="102">
        <v>0</v>
      </c>
      <c r="E23" s="102">
        <v>0.25</v>
      </c>
      <c r="F23" s="102">
        <v>0.5</v>
      </c>
      <c r="G23" s="102">
        <v>0</v>
      </c>
      <c r="H23" s="102">
        <v>1</v>
      </c>
    </row>
    <row r="24" spans="1:8" x14ac:dyDescent="0.25">
      <c r="A24" t="s">
        <v>51</v>
      </c>
      <c r="B24" s="102">
        <v>146396</v>
      </c>
      <c r="C24" s="102">
        <v>0</v>
      </c>
      <c r="D24" s="102">
        <v>0</v>
      </c>
      <c r="E24" s="102">
        <v>0</v>
      </c>
      <c r="F24" s="102">
        <v>0</v>
      </c>
      <c r="G24" s="102">
        <v>0</v>
      </c>
      <c r="H24" s="102">
        <v>0</v>
      </c>
    </row>
    <row r="25" spans="1:8" x14ac:dyDescent="0.25">
      <c r="A25" t="s">
        <v>52</v>
      </c>
      <c r="B25" s="102">
        <v>29007</v>
      </c>
      <c r="C25" s="102">
        <v>0</v>
      </c>
      <c r="D25" s="102">
        <v>0</v>
      </c>
      <c r="E25" s="102">
        <v>0.5</v>
      </c>
      <c r="F25" s="102">
        <v>0.5</v>
      </c>
      <c r="G25" s="102">
        <v>0</v>
      </c>
      <c r="H25" s="102">
        <v>2</v>
      </c>
    </row>
    <row r="26" spans="1:8" x14ac:dyDescent="0.25">
      <c r="A26" t="s">
        <v>53</v>
      </c>
      <c r="B26" s="102">
        <v>1166274</v>
      </c>
      <c r="C26" s="102">
        <v>0</v>
      </c>
      <c r="D26" s="102">
        <v>0.5</v>
      </c>
      <c r="E26" s="102">
        <v>1</v>
      </c>
      <c r="F26" s="102">
        <v>0.5</v>
      </c>
      <c r="G26" s="102">
        <v>0</v>
      </c>
      <c r="H26" s="102">
        <v>3</v>
      </c>
    </row>
    <row r="27" spans="1:8" x14ac:dyDescent="0.25">
      <c r="A27" t="s">
        <v>54</v>
      </c>
      <c r="B27" s="102">
        <v>42626</v>
      </c>
      <c r="C27" s="102">
        <v>0</v>
      </c>
      <c r="D27" s="102">
        <v>0</v>
      </c>
      <c r="E27" s="102">
        <v>0</v>
      </c>
      <c r="F27" s="102">
        <v>0</v>
      </c>
      <c r="G27" s="102">
        <v>0</v>
      </c>
      <c r="H27" s="102">
        <v>0</v>
      </c>
    </row>
    <row r="28" spans="1:8" x14ac:dyDescent="0.25">
      <c r="A28" t="s">
        <v>55</v>
      </c>
      <c r="B28" s="102">
        <v>31077</v>
      </c>
      <c r="C28" s="102">
        <v>0.5</v>
      </c>
      <c r="D28" s="102">
        <v>0.5</v>
      </c>
      <c r="E28" s="102">
        <v>0.5</v>
      </c>
      <c r="F28" s="102">
        <v>0</v>
      </c>
      <c r="G28" s="102">
        <v>0</v>
      </c>
      <c r="H28" s="102">
        <v>3</v>
      </c>
    </row>
    <row r="29" spans="1:8" x14ac:dyDescent="0.25">
      <c r="A29" t="s">
        <v>56</v>
      </c>
      <c r="B29" s="102">
        <v>93396</v>
      </c>
      <c r="C29" s="102">
        <v>0.5</v>
      </c>
      <c r="D29" s="102">
        <v>0</v>
      </c>
      <c r="E29" s="102">
        <v>0.25</v>
      </c>
      <c r="F29" s="102">
        <v>0</v>
      </c>
      <c r="G29" s="102">
        <v>0</v>
      </c>
      <c r="H29" s="102">
        <v>1</v>
      </c>
    </row>
    <row r="30" spans="1:8" x14ac:dyDescent="0.25">
      <c r="A30" t="s">
        <v>57</v>
      </c>
      <c r="B30" s="102">
        <v>161592</v>
      </c>
      <c r="C30" s="102">
        <v>0</v>
      </c>
      <c r="D30" s="102">
        <v>0</v>
      </c>
      <c r="E30" s="102">
        <v>0</v>
      </c>
      <c r="F30" s="102">
        <v>0</v>
      </c>
      <c r="G30" s="102">
        <v>0</v>
      </c>
      <c r="H30" s="102">
        <v>0</v>
      </c>
    </row>
    <row r="31" spans="1:8" x14ac:dyDescent="0.25">
      <c r="A31" t="s">
        <v>58</v>
      </c>
      <c r="B31" s="102">
        <v>40127</v>
      </c>
      <c r="C31" s="102">
        <v>0.25</v>
      </c>
      <c r="D31" s="102">
        <v>1</v>
      </c>
      <c r="E31" s="102">
        <v>1</v>
      </c>
      <c r="F31" s="102">
        <v>0.5</v>
      </c>
      <c r="G31" s="102">
        <v>0</v>
      </c>
      <c r="H31" s="102">
        <v>3</v>
      </c>
    </row>
    <row r="32" spans="1:8" x14ac:dyDescent="0.25">
      <c r="A32" t="s">
        <v>59</v>
      </c>
      <c r="B32" s="102">
        <v>802279</v>
      </c>
      <c r="C32" s="102">
        <v>0.25</v>
      </c>
      <c r="D32" s="102">
        <v>0.5</v>
      </c>
      <c r="E32" s="102">
        <v>0.25</v>
      </c>
      <c r="F32" s="102">
        <v>0.5</v>
      </c>
      <c r="G32" s="102">
        <v>0</v>
      </c>
      <c r="H32" s="102">
        <v>2</v>
      </c>
    </row>
    <row r="33" spans="1:8" x14ac:dyDescent="0.25">
      <c r="A33" t="s">
        <v>60</v>
      </c>
      <c r="B33" s="102">
        <v>74687</v>
      </c>
      <c r="C33" s="102">
        <v>0.25</v>
      </c>
      <c r="D33" s="102">
        <v>0</v>
      </c>
      <c r="E33" s="102">
        <v>0</v>
      </c>
      <c r="F33" s="102">
        <v>0</v>
      </c>
      <c r="G33" s="102">
        <v>0</v>
      </c>
      <c r="H33" s="102">
        <v>0</v>
      </c>
    </row>
    <row r="34" spans="1:8" x14ac:dyDescent="0.25">
      <c r="A34" t="s">
        <v>61</v>
      </c>
      <c r="B34" s="102">
        <v>32124</v>
      </c>
      <c r="C34" s="102">
        <v>0</v>
      </c>
      <c r="D34" s="102">
        <v>0</v>
      </c>
      <c r="E34" s="102">
        <v>0</v>
      </c>
      <c r="F34" s="102">
        <v>0</v>
      </c>
      <c r="G34" s="102">
        <v>1</v>
      </c>
      <c r="H34" s="102">
        <v>1</v>
      </c>
    </row>
    <row r="35" spans="1:8" x14ac:dyDescent="0.25">
      <c r="A35" t="s">
        <v>62</v>
      </c>
      <c r="B35" s="102">
        <v>15826</v>
      </c>
      <c r="C35" s="102">
        <v>0</v>
      </c>
      <c r="D35" s="102">
        <v>0</v>
      </c>
      <c r="E35" s="102">
        <v>0</v>
      </c>
      <c r="F35" s="102">
        <v>0</v>
      </c>
      <c r="G35" s="102">
        <v>1</v>
      </c>
      <c r="H35" s="102">
        <v>1</v>
      </c>
    </row>
    <row r="36" spans="1:8" x14ac:dyDescent="0.25">
      <c r="A36" t="s">
        <v>63</v>
      </c>
      <c r="B36" s="102">
        <v>28167</v>
      </c>
      <c r="C36" s="102">
        <v>0</v>
      </c>
      <c r="D36" s="102">
        <v>0</v>
      </c>
      <c r="E36" s="102">
        <v>0</v>
      </c>
      <c r="F36" s="102">
        <v>0</v>
      </c>
      <c r="G36" s="102">
        <v>0</v>
      </c>
      <c r="H36" s="102">
        <v>0</v>
      </c>
    </row>
    <row r="37" spans="1:8" x14ac:dyDescent="0.25">
      <c r="A37" t="s">
        <v>64</v>
      </c>
      <c r="B37" s="102">
        <v>43614</v>
      </c>
      <c r="C37" s="102">
        <v>0</v>
      </c>
      <c r="D37" s="102">
        <v>0</v>
      </c>
      <c r="E37" s="102">
        <v>0.5</v>
      </c>
      <c r="F37" s="102">
        <v>0</v>
      </c>
      <c r="G37" s="102">
        <v>1</v>
      </c>
      <c r="H37" s="102">
        <v>2</v>
      </c>
    </row>
    <row r="38" spans="1:8" x14ac:dyDescent="0.25">
      <c r="A38" t="s">
        <v>65</v>
      </c>
      <c r="B38" s="102">
        <v>29479</v>
      </c>
      <c r="C38" s="102">
        <v>0</v>
      </c>
      <c r="D38" s="102">
        <v>0</v>
      </c>
      <c r="E38" s="102">
        <v>1</v>
      </c>
      <c r="F38" s="102">
        <v>0</v>
      </c>
      <c r="G38" s="102">
        <v>0</v>
      </c>
      <c r="H38" s="102">
        <v>1</v>
      </c>
    </row>
    <row r="39" spans="1:8" x14ac:dyDescent="0.25">
      <c r="A39" t="s">
        <v>66</v>
      </c>
      <c r="B39" s="102">
        <v>42473</v>
      </c>
      <c r="C39" s="102">
        <v>0.25</v>
      </c>
      <c r="D39" s="102">
        <v>0</v>
      </c>
      <c r="E39" s="102">
        <v>0.25</v>
      </c>
      <c r="F39" s="102">
        <v>0</v>
      </c>
      <c r="G39" s="102">
        <v>0</v>
      </c>
      <c r="H39" s="102">
        <v>0</v>
      </c>
    </row>
    <row r="40" spans="1:8" x14ac:dyDescent="0.25">
      <c r="A40" t="s">
        <v>67</v>
      </c>
      <c r="B40" s="102">
        <v>59557</v>
      </c>
      <c r="C40" s="102">
        <v>0.25</v>
      </c>
      <c r="D40" s="102">
        <v>0</v>
      </c>
      <c r="E40" s="102">
        <v>0</v>
      </c>
      <c r="F40" s="102">
        <v>0</v>
      </c>
      <c r="G40" s="102">
        <v>0</v>
      </c>
      <c r="H40" s="102">
        <v>0</v>
      </c>
    </row>
    <row r="41" spans="1:8" x14ac:dyDescent="0.25">
      <c r="A41" t="s">
        <v>68</v>
      </c>
      <c r="B41" s="102">
        <v>33255</v>
      </c>
      <c r="C41" s="102">
        <v>0.5</v>
      </c>
      <c r="D41" s="102">
        <v>0</v>
      </c>
      <c r="E41" s="102">
        <v>0.5</v>
      </c>
      <c r="F41" s="102">
        <v>0</v>
      </c>
      <c r="G41" s="102">
        <v>0</v>
      </c>
      <c r="H41" s="102">
        <v>2</v>
      </c>
    </row>
    <row r="42" spans="1:8" x14ac:dyDescent="0.25">
      <c r="A42" t="s">
        <v>69</v>
      </c>
      <c r="B42" s="102">
        <v>69661</v>
      </c>
      <c r="C42" s="102">
        <v>0.25</v>
      </c>
      <c r="D42" s="102">
        <v>0</v>
      </c>
      <c r="E42" s="102">
        <v>0</v>
      </c>
      <c r="F42" s="102">
        <v>0</v>
      </c>
      <c r="G42" s="102">
        <v>0</v>
      </c>
      <c r="H42" s="102">
        <v>0</v>
      </c>
    </row>
    <row r="43" spans="1:8" x14ac:dyDescent="0.25">
      <c r="A43" t="s">
        <v>70</v>
      </c>
      <c r="B43" s="102">
        <v>61092</v>
      </c>
      <c r="C43" s="102">
        <v>0</v>
      </c>
      <c r="D43" s="102">
        <v>0</v>
      </c>
      <c r="E43" s="102">
        <v>0</v>
      </c>
      <c r="F43" s="102">
        <v>0</v>
      </c>
      <c r="G43" s="102">
        <v>0</v>
      </c>
      <c r="H43" s="102">
        <v>0</v>
      </c>
    </row>
    <row r="44" spans="1:8" x14ac:dyDescent="0.25">
      <c r="A44" t="s">
        <v>71</v>
      </c>
      <c r="B44" s="102">
        <v>229991</v>
      </c>
      <c r="C44" s="102">
        <v>0</v>
      </c>
      <c r="D44" s="102">
        <v>0</v>
      </c>
      <c r="E44" s="102">
        <v>0.25</v>
      </c>
      <c r="F44" s="102">
        <v>0</v>
      </c>
      <c r="G44" s="102">
        <v>0</v>
      </c>
      <c r="H44" s="102">
        <v>0</v>
      </c>
    </row>
    <row r="45" spans="1:8" x14ac:dyDescent="0.25">
      <c r="A45" t="s">
        <v>72</v>
      </c>
      <c r="B45" s="102">
        <v>62423</v>
      </c>
      <c r="C45" s="102">
        <v>0.25</v>
      </c>
      <c r="D45" s="102">
        <v>0.5</v>
      </c>
      <c r="E45" s="102">
        <v>0.5</v>
      </c>
      <c r="F45" s="102">
        <v>0</v>
      </c>
      <c r="G45" s="102">
        <v>0</v>
      </c>
      <c r="H45" s="102">
        <v>2</v>
      </c>
    </row>
    <row r="46" spans="1:8" x14ac:dyDescent="0.25">
      <c r="A46" t="s">
        <v>73</v>
      </c>
      <c r="B46" s="102">
        <v>166713</v>
      </c>
      <c r="C46" s="102">
        <v>0</v>
      </c>
      <c r="D46" s="102">
        <v>0</v>
      </c>
      <c r="E46" s="102">
        <v>0</v>
      </c>
      <c r="F46" s="102">
        <v>0</v>
      </c>
      <c r="G46" s="102">
        <v>0</v>
      </c>
      <c r="H46" s="102">
        <v>0</v>
      </c>
    </row>
    <row r="47" spans="1:8" x14ac:dyDescent="0.25">
      <c r="A47" t="s">
        <v>74</v>
      </c>
      <c r="B47" s="102">
        <v>45749</v>
      </c>
      <c r="C47" s="102">
        <v>0</v>
      </c>
      <c r="D47" s="102">
        <v>0</v>
      </c>
      <c r="E47" s="102">
        <v>0</v>
      </c>
      <c r="F47" s="102">
        <v>0</v>
      </c>
      <c r="G47" s="102">
        <v>1</v>
      </c>
      <c r="H47" s="102">
        <v>1</v>
      </c>
    </row>
    <row r="48" spans="1:8" x14ac:dyDescent="0.25">
      <c r="A48" t="s">
        <v>75</v>
      </c>
      <c r="B48" s="102">
        <v>301461</v>
      </c>
      <c r="C48" s="102">
        <v>0</v>
      </c>
      <c r="D48" s="102">
        <v>0</v>
      </c>
      <c r="E48" s="102">
        <v>0.25</v>
      </c>
      <c r="F48" s="102">
        <v>0</v>
      </c>
      <c r="G48" s="102">
        <v>0</v>
      </c>
      <c r="H48" s="102">
        <v>0</v>
      </c>
    </row>
    <row r="49" spans="1:8" x14ac:dyDescent="0.25">
      <c r="A49" t="s">
        <v>76</v>
      </c>
      <c r="B49" s="102">
        <v>441430</v>
      </c>
      <c r="C49" s="102">
        <v>0.5</v>
      </c>
      <c r="D49" s="102">
        <v>1</v>
      </c>
      <c r="E49" s="102">
        <v>0.25</v>
      </c>
      <c r="F49" s="102">
        <v>0.5</v>
      </c>
      <c r="G49" s="102">
        <v>0</v>
      </c>
      <c r="H49" s="102">
        <v>3</v>
      </c>
    </row>
    <row r="50" spans="1:8" x14ac:dyDescent="0.25">
      <c r="A50" t="s">
        <v>77</v>
      </c>
      <c r="B50" s="102">
        <v>43434</v>
      </c>
      <c r="C50" s="102">
        <v>0</v>
      </c>
      <c r="D50" s="102">
        <v>0</v>
      </c>
      <c r="E50" s="102">
        <v>0</v>
      </c>
      <c r="F50" s="102">
        <v>0</v>
      </c>
      <c r="G50" s="102">
        <v>0</v>
      </c>
      <c r="H50" s="102">
        <v>0</v>
      </c>
    </row>
    <row r="51" spans="1:8" x14ac:dyDescent="0.25">
      <c r="A51" t="s">
        <v>78</v>
      </c>
      <c r="B51" s="102">
        <v>238391</v>
      </c>
      <c r="C51" s="102">
        <v>0.75</v>
      </c>
      <c r="D51" s="102">
        <v>1</v>
      </c>
      <c r="E51" s="102">
        <v>0</v>
      </c>
      <c r="F51" s="102">
        <v>0</v>
      </c>
      <c r="G51" s="102">
        <v>0</v>
      </c>
      <c r="H51" s="102">
        <v>2</v>
      </c>
    </row>
    <row r="52" spans="1:8" x14ac:dyDescent="0.25">
      <c r="A52" t="s">
        <v>79</v>
      </c>
      <c r="B52" s="102">
        <v>66455</v>
      </c>
      <c r="C52" s="102">
        <v>0.25</v>
      </c>
      <c r="D52" s="102">
        <v>0</v>
      </c>
      <c r="E52" s="102">
        <v>0</v>
      </c>
      <c r="F52" s="102">
        <v>0.5</v>
      </c>
      <c r="G52" s="102">
        <v>1</v>
      </c>
      <c r="H52" s="102">
        <v>2</v>
      </c>
    </row>
    <row r="53" spans="1:8" x14ac:dyDescent="0.25">
      <c r="A53" t="s">
        <v>80</v>
      </c>
      <c r="B53" s="102">
        <v>172509</v>
      </c>
      <c r="C53" s="102">
        <v>0</v>
      </c>
      <c r="D53" s="102">
        <v>0</v>
      </c>
      <c r="E53" s="102">
        <v>0.25</v>
      </c>
      <c r="F53" s="102">
        <v>0</v>
      </c>
      <c r="G53" s="102">
        <v>0</v>
      </c>
      <c r="H53" s="102">
        <v>0</v>
      </c>
    </row>
    <row r="54" spans="1:8" x14ac:dyDescent="0.25">
      <c r="A54" t="s">
        <v>81</v>
      </c>
      <c r="B54" s="102">
        <v>23732</v>
      </c>
      <c r="C54" s="102">
        <v>0.5</v>
      </c>
      <c r="D54" s="102">
        <v>0.5</v>
      </c>
      <c r="E54" s="102">
        <v>0.5</v>
      </c>
      <c r="F54" s="102">
        <v>0</v>
      </c>
      <c r="G54" s="102">
        <v>1</v>
      </c>
      <c r="H54" s="102">
        <v>4</v>
      </c>
    </row>
    <row r="55" spans="1:8" x14ac:dyDescent="0.25">
      <c r="A55" t="s">
        <v>82</v>
      </c>
      <c r="B55" s="102">
        <v>40786</v>
      </c>
      <c r="C55" s="102">
        <v>0</v>
      </c>
      <c r="D55" s="102">
        <v>0</v>
      </c>
      <c r="E55" s="102">
        <v>0</v>
      </c>
      <c r="F55" s="102">
        <v>0</v>
      </c>
      <c r="G55" s="102">
        <v>0</v>
      </c>
      <c r="H55" s="102">
        <v>0</v>
      </c>
    </row>
    <row r="56" spans="1:8" x14ac:dyDescent="0.25">
      <c r="A56" t="s">
        <v>83</v>
      </c>
      <c r="B56" s="102">
        <v>102483</v>
      </c>
      <c r="C56" s="102">
        <v>0</v>
      </c>
      <c r="D56" s="102">
        <v>0</v>
      </c>
      <c r="E56" s="102">
        <v>0</v>
      </c>
      <c r="F56" s="102">
        <v>0.5</v>
      </c>
      <c r="G56" s="102">
        <v>0</v>
      </c>
      <c r="H56" s="102">
        <v>1</v>
      </c>
    </row>
    <row r="57" spans="1:8" x14ac:dyDescent="0.25">
      <c r="A57" t="s">
        <v>84</v>
      </c>
      <c r="B57" s="102">
        <v>14619</v>
      </c>
      <c r="C57" s="102">
        <v>0.5</v>
      </c>
      <c r="D57" s="102">
        <v>0</v>
      </c>
      <c r="E57" s="102">
        <v>0</v>
      </c>
      <c r="F57" s="102">
        <v>0</v>
      </c>
      <c r="G57" s="102">
        <v>0</v>
      </c>
      <c r="H57" s="102">
        <v>1</v>
      </c>
    </row>
    <row r="58" spans="1:8" x14ac:dyDescent="0.25">
      <c r="A58" t="s">
        <v>85</v>
      </c>
      <c r="B58" s="102">
        <v>535564</v>
      </c>
      <c r="C58" s="102">
        <v>0.25</v>
      </c>
      <c r="D58" s="102">
        <v>1</v>
      </c>
      <c r="E58" s="102">
        <v>0</v>
      </c>
      <c r="F58" s="102">
        <v>1</v>
      </c>
      <c r="G58" s="102">
        <v>0</v>
      </c>
      <c r="H58" s="102">
        <v>2</v>
      </c>
    </row>
    <row r="59" spans="1:8" x14ac:dyDescent="0.25">
      <c r="A59" t="s">
        <v>86</v>
      </c>
      <c r="B59" s="102">
        <v>15047</v>
      </c>
      <c r="C59" s="102">
        <v>0.5</v>
      </c>
      <c r="D59" s="102">
        <v>0</v>
      </c>
      <c r="E59" s="102">
        <v>1</v>
      </c>
      <c r="F59" s="102">
        <v>0</v>
      </c>
      <c r="G59" s="102">
        <v>0</v>
      </c>
      <c r="H59" s="102">
        <v>2</v>
      </c>
    </row>
    <row r="60" spans="1:8" x14ac:dyDescent="0.25">
      <c r="A60" t="s">
        <v>87</v>
      </c>
      <c r="B60" s="102">
        <v>34791</v>
      </c>
      <c r="C60" s="102">
        <v>0</v>
      </c>
      <c r="D60" s="102">
        <v>0</v>
      </c>
      <c r="E60" s="102">
        <v>0</v>
      </c>
      <c r="F60" s="102">
        <v>0</v>
      </c>
      <c r="G60" s="102">
        <v>0</v>
      </c>
      <c r="H60" s="102">
        <v>0</v>
      </c>
    </row>
    <row r="61" spans="1:8" x14ac:dyDescent="0.25">
      <c r="A61" t="s">
        <v>88</v>
      </c>
      <c r="B61" s="102">
        <v>86215</v>
      </c>
      <c r="C61" s="102">
        <v>0.25</v>
      </c>
      <c r="D61" s="102">
        <v>0.5</v>
      </c>
      <c r="E61" s="102">
        <v>1</v>
      </c>
      <c r="F61" s="102">
        <v>0.5</v>
      </c>
      <c r="G61" s="102">
        <v>1</v>
      </c>
      <c r="H61" s="102">
        <v>4</v>
      </c>
    </row>
    <row r="62" spans="1:8" x14ac:dyDescent="0.25">
      <c r="A62" t="s">
        <v>89</v>
      </c>
      <c r="B62" s="102">
        <v>14647</v>
      </c>
      <c r="C62" s="102">
        <v>0.25</v>
      </c>
      <c r="D62" s="102">
        <v>0</v>
      </c>
      <c r="E62" s="102">
        <v>1</v>
      </c>
      <c r="F62" s="102">
        <v>0</v>
      </c>
      <c r="G62" s="102">
        <v>0</v>
      </c>
      <c r="H62" s="102">
        <v>1</v>
      </c>
    </row>
    <row r="63" spans="1:8" x14ac:dyDescent="0.25">
      <c r="A63" t="s">
        <v>90</v>
      </c>
      <c r="B63" s="102">
        <v>41358</v>
      </c>
      <c r="C63" s="102">
        <v>0.25</v>
      </c>
      <c r="D63" s="102">
        <v>0</v>
      </c>
      <c r="E63" s="102">
        <v>0.25</v>
      </c>
      <c r="F63" s="102">
        <v>0</v>
      </c>
      <c r="G63" s="102">
        <v>0</v>
      </c>
      <c r="H63" s="102">
        <v>0</v>
      </c>
    </row>
    <row r="64" spans="1:8" x14ac:dyDescent="0.25">
      <c r="A64" t="s">
        <v>91</v>
      </c>
      <c r="B64" s="102">
        <v>19562</v>
      </c>
      <c r="C64" s="102">
        <v>0</v>
      </c>
      <c r="D64" s="102">
        <v>0</v>
      </c>
      <c r="E64" s="102">
        <v>0</v>
      </c>
      <c r="F64" s="102">
        <v>0</v>
      </c>
      <c r="G64" s="102">
        <v>0</v>
      </c>
      <c r="H64" s="102">
        <v>0</v>
      </c>
    </row>
    <row r="65" spans="1:8" x14ac:dyDescent="0.25">
      <c r="A65" t="s">
        <v>92</v>
      </c>
      <c r="B65" s="102">
        <v>36040</v>
      </c>
      <c r="C65" s="102">
        <v>0</v>
      </c>
      <c r="D65" s="102">
        <v>0</v>
      </c>
      <c r="E65" s="102">
        <v>1</v>
      </c>
      <c r="F65" s="102">
        <v>0</v>
      </c>
      <c r="G65" s="102">
        <v>0</v>
      </c>
      <c r="H65" s="102">
        <v>1</v>
      </c>
    </row>
    <row r="66" spans="1:8" x14ac:dyDescent="0.25">
      <c r="A66" t="s">
        <v>93</v>
      </c>
      <c r="B66" s="102">
        <v>55733</v>
      </c>
      <c r="C66" s="102">
        <v>0</v>
      </c>
      <c r="D66" s="102">
        <v>0</v>
      </c>
      <c r="E66" s="102">
        <v>0.5</v>
      </c>
      <c r="F66" s="102">
        <v>0</v>
      </c>
      <c r="G66" s="102">
        <v>0</v>
      </c>
      <c r="H66" s="102">
        <v>1</v>
      </c>
    </row>
    <row r="67" spans="1:8" x14ac:dyDescent="0.25">
      <c r="A67" t="s">
        <v>94</v>
      </c>
      <c r="B67" s="102">
        <v>28741</v>
      </c>
      <c r="C67" s="102">
        <v>0.5</v>
      </c>
      <c r="D67" s="102">
        <v>1</v>
      </c>
      <c r="E67" s="102">
        <v>0.5</v>
      </c>
      <c r="F67" s="102">
        <v>0</v>
      </c>
      <c r="G67" s="102">
        <v>0</v>
      </c>
      <c r="H67" s="102">
        <v>3</v>
      </c>
    </row>
    <row r="68" spans="1:8" x14ac:dyDescent="0.25">
      <c r="A68" t="s">
        <v>95</v>
      </c>
      <c r="B68" s="102">
        <v>161389</v>
      </c>
      <c r="C68" s="102">
        <v>0</v>
      </c>
      <c r="D68" s="102">
        <v>0</v>
      </c>
      <c r="E68" s="102">
        <v>0.25</v>
      </c>
      <c r="F68" s="102">
        <v>0</v>
      </c>
      <c r="G68" s="102">
        <v>0</v>
      </c>
      <c r="H68" s="102">
        <v>0</v>
      </c>
    </row>
    <row r="69" spans="1:8" x14ac:dyDescent="0.25">
      <c r="A69" t="s">
        <v>96</v>
      </c>
      <c r="B69" s="102">
        <v>42174</v>
      </c>
      <c r="C69" s="102">
        <v>0</v>
      </c>
      <c r="D69" s="102">
        <v>0</v>
      </c>
      <c r="E69" s="102">
        <v>0</v>
      </c>
      <c r="F69" s="102">
        <v>0</v>
      </c>
      <c r="G69" s="102">
        <v>0</v>
      </c>
      <c r="H69" s="102">
        <v>0</v>
      </c>
    </row>
    <row r="70" spans="1:8" x14ac:dyDescent="0.25">
      <c r="A70" t="s">
        <v>97</v>
      </c>
      <c r="B70" s="102">
        <v>34475</v>
      </c>
      <c r="C70" s="102">
        <v>0</v>
      </c>
      <c r="D70" s="102">
        <v>0</v>
      </c>
      <c r="E70" s="102">
        <v>0</v>
      </c>
      <c r="F70" s="102">
        <v>0</v>
      </c>
      <c r="G70" s="102">
        <v>0</v>
      </c>
      <c r="H70" s="102">
        <v>0</v>
      </c>
    </row>
    <row r="71" spans="1:8" x14ac:dyDescent="0.25">
      <c r="A71" t="s">
        <v>98</v>
      </c>
      <c r="B71" s="102">
        <v>124161</v>
      </c>
      <c r="C71" s="102">
        <v>0</v>
      </c>
      <c r="D71" s="102">
        <v>0</v>
      </c>
      <c r="E71" s="102">
        <v>0</v>
      </c>
      <c r="F71" s="102">
        <v>1</v>
      </c>
      <c r="G71" s="102">
        <v>0</v>
      </c>
      <c r="H71" s="102">
        <v>1</v>
      </c>
    </row>
    <row r="72" spans="1:8" x14ac:dyDescent="0.25">
      <c r="A72" t="s">
        <v>99</v>
      </c>
      <c r="B72" s="102">
        <v>78088</v>
      </c>
      <c r="C72" s="102">
        <v>0</v>
      </c>
      <c r="D72" s="102">
        <v>0.5</v>
      </c>
      <c r="E72" s="102">
        <v>0.5</v>
      </c>
      <c r="F72" s="102">
        <v>0.5</v>
      </c>
      <c r="G72" s="102">
        <v>0</v>
      </c>
      <c r="H72" s="102">
        <v>3</v>
      </c>
    </row>
    <row r="73" spans="1:8" x14ac:dyDescent="0.25">
      <c r="A73" t="s">
        <v>100</v>
      </c>
      <c r="B73" s="102">
        <v>60883</v>
      </c>
      <c r="C73" s="102">
        <v>0</v>
      </c>
      <c r="D73" s="102">
        <v>0</v>
      </c>
      <c r="E73" s="102">
        <v>0.25</v>
      </c>
      <c r="F73" s="102">
        <v>0</v>
      </c>
      <c r="G73" s="102">
        <v>0</v>
      </c>
      <c r="H73" s="102">
        <v>0</v>
      </c>
    </row>
    <row r="74" spans="1:8" x14ac:dyDescent="0.25">
      <c r="A74" t="s">
        <v>101</v>
      </c>
      <c r="B74" s="102">
        <v>79500</v>
      </c>
      <c r="C74" s="102">
        <v>0.75</v>
      </c>
      <c r="D74" s="102">
        <v>0.5</v>
      </c>
      <c r="E74" s="102">
        <v>0.5</v>
      </c>
      <c r="F74" s="102">
        <v>0.5</v>
      </c>
      <c r="G74" s="102">
        <v>0</v>
      </c>
      <c r="H74" s="102">
        <v>4</v>
      </c>
    </row>
    <row r="75" spans="1:8" x14ac:dyDescent="0.25">
      <c r="A75" t="s">
        <v>102</v>
      </c>
      <c r="B75" s="102">
        <v>56616</v>
      </c>
      <c r="C75" s="102">
        <v>0</v>
      </c>
      <c r="D75" s="102">
        <v>0</v>
      </c>
      <c r="E75" s="102">
        <v>0.25</v>
      </c>
      <c r="F75" s="102">
        <v>0</v>
      </c>
      <c r="G75" s="102">
        <v>0</v>
      </c>
      <c r="H75" s="102">
        <v>0</v>
      </c>
    </row>
    <row r="76" spans="1:8" x14ac:dyDescent="0.25">
      <c r="A76" t="s">
        <v>103</v>
      </c>
      <c r="B76" s="102">
        <v>49313</v>
      </c>
      <c r="C76" s="102">
        <v>0</v>
      </c>
      <c r="D76" s="102">
        <v>0</v>
      </c>
      <c r="E76" s="102">
        <v>0</v>
      </c>
      <c r="F76" s="102">
        <v>0</v>
      </c>
      <c r="G76" s="102">
        <v>0</v>
      </c>
      <c r="H76" s="102">
        <v>0</v>
      </c>
    </row>
    <row r="77" spans="1:8" x14ac:dyDescent="0.25">
      <c r="A77" t="s">
        <v>104</v>
      </c>
      <c r="B77" s="102">
        <v>375366</v>
      </c>
      <c r="C77" s="102">
        <v>0</v>
      </c>
      <c r="D77" s="102">
        <v>0</v>
      </c>
      <c r="E77" s="102">
        <v>0</v>
      </c>
      <c r="F77" s="102">
        <v>0</v>
      </c>
      <c r="G77" s="102">
        <v>0</v>
      </c>
      <c r="H77" s="102">
        <v>0</v>
      </c>
    </row>
    <row r="78" spans="1:8" x14ac:dyDescent="0.25">
      <c r="A78" t="s">
        <v>105</v>
      </c>
      <c r="B78" s="102">
        <v>541648</v>
      </c>
      <c r="C78" s="102">
        <v>0.25</v>
      </c>
      <c r="D78" s="102">
        <v>0.5</v>
      </c>
      <c r="E78" s="102">
        <v>0.25</v>
      </c>
      <c r="F78" s="102">
        <v>1</v>
      </c>
      <c r="G78" s="102">
        <v>0</v>
      </c>
      <c r="H78" s="102">
        <v>2</v>
      </c>
    </row>
    <row r="79" spans="1:8" x14ac:dyDescent="0.25">
      <c r="A79" t="s">
        <v>106</v>
      </c>
      <c r="B79" s="102">
        <v>209830</v>
      </c>
      <c r="C79" s="102">
        <v>0.25</v>
      </c>
      <c r="D79" s="102">
        <v>0</v>
      </c>
      <c r="E79" s="102">
        <v>0</v>
      </c>
      <c r="F79" s="102">
        <v>0</v>
      </c>
      <c r="G79" s="102">
        <v>0</v>
      </c>
      <c r="H79" s="102">
        <v>0</v>
      </c>
    </row>
    <row r="80" spans="1:8" x14ac:dyDescent="0.25">
      <c r="A80" t="s">
        <v>107</v>
      </c>
      <c r="B80" s="102">
        <v>92548</v>
      </c>
      <c r="C80" s="102">
        <v>0</v>
      </c>
      <c r="D80" s="102">
        <v>0</v>
      </c>
      <c r="E80" s="102">
        <v>0</v>
      </c>
      <c r="F80" s="102">
        <v>0</v>
      </c>
      <c r="G80" s="102">
        <v>0</v>
      </c>
      <c r="H80" s="102">
        <v>0</v>
      </c>
    </row>
    <row r="81" spans="1:8" x14ac:dyDescent="0.25">
      <c r="A81" t="s">
        <v>108</v>
      </c>
      <c r="B81" s="102">
        <v>52389</v>
      </c>
      <c r="C81" s="102">
        <v>0</v>
      </c>
      <c r="D81" s="102">
        <v>0</v>
      </c>
      <c r="E81" s="102">
        <v>0</v>
      </c>
      <c r="F81" s="102">
        <v>0</v>
      </c>
      <c r="G81" s="102">
        <v>0</v>
      </c>
      <c r="H81" s="102">
        <v>0</v>
      </c>
    </row>
    <row r="82" spans="1:8" x14ac:dyDescent="0.25">
      <c r="A82" t="s">
        <v>109</v>
      </c>
      <c r="B82" s="102">
        <v>28662</v>
      </c>
      <c r="C82" s="102">
        <v>0</v>
      </c>
      <c r="D82" s="102">
        <v>0</v>
      </c>
      <c r="E82" s="102">
        <v>0</v>
      </c>
      <c r="F82" s="102">
        <v>0.5</v>
      </c>
      <c r="G82" s="102">
        <v>0</v>
      </c>
      <c r="H82" s="102">
        <v>1</v>
      </c>
    </row>
    <row r="83" spans="1:8" x14ac:dyDescent="0.25">
      <c r="A83" t="s">
        <v>110</v>
      </c>
      <c r="B83" s="102">
        <v>13405</v>
      </c>
      <c r="C83" s="102">
        <v>0.5</v>
      </c>
      <c r="D83" s="102">
        <v>0</v>
      </c>
      <c r="E83" s="102">
        <v>1</v>
      </c>
      <c r="F83" s="102">
        <v>0</v>
      </c>
      <c r="G83" s="102">
        <v>1</v>
      </c>
      <c r="H83" s="102">
        <v>3</v>
      </c>
    </row>
    <row r="84" spans="1:8" x14ac:dyDescent="0.25">
      <c r="A84" t="s">
        <v>111</v>
      </c>
      <c r="B84" s="102">
        <v>213466</v>
      </c>
      <c r="C84" s="102">
        <v>0</v>
      </c>
      <c r="D84" s="102">
        <v>0</v>
      </c>
      <c r="E84" s="102">
        <v>0</v>
      </c>
      <c r="F84" s="102">
        <v>0</v>
      </c>
      <c r="G84" s="102">
        <v>0</v>
      </c>
      <c r="H84" s="102">
        <v>0</v>
      </c>
    </row>
    <row r="85" spans="1:8" x14ac:dyDescent="0.25">
      <c r="A85" t="s">
        <v>112</v>
      </c>
      <c r="B85" s="102">
        <v>61705</v>
      </c>
      <c r="C85" s="102">
        <v>0</v>
      </c>
      <c r="D85" s="102">
        <v>0</v>
      </c>
      <c r="E85" s="102">
        <v>0</v>
      </c>
      <c r="F85" s="102">
        <v>0</v>
      </c>
      <c r="G85" s="102">
        <v>0</v>
      </c>
      <c r="H85" s="102">
        <v>0</v>
      </c>
    </row>
    <row r="86" spans="1:8" x14ac:dyDescent="0.25">
      <c r="A86" t="s">
        <v>113</v>
      </c>
      <c r="B86" s="102">
        <v>114391</v>
      </c>
      <c r="C86" s="102">
        <v>0.25</v>
      </c>
      <c r="D86" s="102">
        <v>0</v>
      </c>
      <c r="E86" s="102">
        <v>0.25</v>
      </c>
      <c r="F86" s="102">
        <v>0</v>
      </c>
      <c r="G86" s="102">
        <v>0</v>
      </c>
      <c r="H86" s="102">
        <v>0</v>
      </c>
    </row>
    <row r="87" spans="1:8" x14ac:dyDescent="0.25">
      <c r="A87" t="s">
        <v>114</v>
      </c>
      <c r="B87" s="102">
        <v>37507</v>
      </c>
      <c r="C87" s="102">
        <v>0</v>
      </c>
      <c r="D87" s="102">
        <v>0</v>
      </c>
      <c r="E87" s="102">
        <v>0</v>
      </c>
      <c r="F87" s="102">
        <v>0</v>
      </c>
      <c r="G87" s="102">
        <v>1</v>
      </c>
      <c r="H87" s="102">
        <v>1</v>
      </c>
    </row>
    <row r="88" spans="1:8" x14ac:dyDescent="0.25">
      <c r="A88" t="s">
        <v>115</v>
      </c>
      <c r="B88" s="102">
        <v>125947</v>
      </c>
      <c r="C88" s="102">
        <v>0</v>
      </c>
      <c r="D88" s="102">
        <v>0</v>
      </c>
      <c r="E88" s="102">
        <v>0.25</v>
      </c>
      <c r="F88" s="102">
        <v>0</v>
      </c>
      <c r="G88" s="102">
        <v>0</v>
      </c>
      <c r="H88" s="102">
        <v>0</v>
      </c>
    </row>
    <row r="89" spans="1:8" x14ac:dyDescent="0.25">
      <c r="A89" t="s">
        <v>116</v>
      </c>
      <c r="B89" s="102">
        <v>22585</v>
      </c>
      <c r="C89" s="102">
        <v>0</v>
      </c>
      <c r="D89" s="102">
        <v>0</v>
      </c>
      <c r="E89" s="102">
        <v>0.25</v>
      </c>
      <c r="F89" s="102">
        <v>0</v>
      </c>
      <c r="G89" s="102">
        <v>0</v>
      </c>
      <c r="H89" s="102">
        <v>0</v>
      </c>
    </row>
    <row r="90" spans="1:8" x14ac:dyDescent="0.25">
      <c r="B90" s="102"/>
      <c r="C90" s="102"/>
      <c r="D90" s="102"/>
      <c r="E90" s="102"/>
      <c r="F90" s="102"/>
      <c r="G90" s="102"/>
      <c r="H90" s="102"/>
    </row>
    <row r="91" spans="1:8" x14ac:dyDescent="0.25">
      <c r="B91" s="102"/>
      <c r="C91" s="102"/>
      <c r="D91" s="102"/>
      <c r="E91" s="102"/>
      <c r="F91" s="102"/>
      <c r="G91" s="102"/>
      <c r="H91" s="102"/>
    </row>
    <row r="92" spans="1:8" x14ac:dyDescent="0.25">
      <c r="B92" s="102"/>
      <c r="C92" s="102"/>
      <c r="D92" s="102"/>
      <c r="E92" s="102"/>
      <c r="F92" s="102"/>
      <c r="G92" s="102"/>
      <c r="H92" s="102"/>
    </row>
    <row r="93" spans="1:8" x14ac:dyDescent="0.25">
      <c r="B93" s="102"/>
      <c r="C93" s="102"/>
      <c r="D93" s="102"/>
      <c r="E93" s="102"/>
      <c r="F93" s="102"/>
      <c r="G93" s="102"/>
      <c r="H93" s="102"/>
    </row>
    <row r="94" spans="1:8" x14ac:dyDescent="0.25">
      <c r="B94" s="102"/>
      <c r="C94" s="102"/>
      <c r="D94" s="102"/>
      <c r="E94" s="102"/>
      <c r="F94" s="102"/>
      <c r="G94" s="102"/>
      <c r="H94" s="102"/>
    </row>
    <row r="95" spans="1:8" x14ac:dyDescent="0.25">
      <c r="B95" s="102"/>
      <c r="C95" s="102"/>
      <c r="D95" s="102"/>
      <c r="E95" s="102"/>
      <c r="F95" s="102"/>
      <c r="G95" s="102"/>
      <c r="H95" s="102"/>
    </row>
    <row r="96" spans="1:8" x14ac:dyDescent="0.25">
      <c r="B96" s="102"/>
      <c r="C96" s="102"/>
      <c r="D96" s="102"/>
      <c r="E96" s="102"/>
      <c r="F96" s="102"/>
      <c r="G96" s="102"/>
      <c r="H96" s="102"/>
    </row>
    <row r="97" spans="2:8" x14ac:dyDescent="0.25">
      <c r="B97" s="102"/>
      <c r="C97" s="102"/>
      <c r="D97" s="102"/>
      <c r="E97" s="102"/>
      <c r="F97" s="102"/>
      <c r="G97" s="102"/>
      <c r="H97" s="102"/>
    </row>
    <row r="98" spans="2:8" x14ac:dyDescent="0.25">
      <c r="B98" s="102"/>
      <c r="C98" s="102"/>
      <c r="D98" s="102"/>
      <c r="E98" s="102"/>
      <c r="F98" s="102"/>
      <c r="G98" s="102"/>
      <c r="H98" s="102"/>
    </row>
    <row r="99" spans="2:8" x14ac:dyDescent="0.25">
      <c r="B99" s="102"/>
      <c r="C99" s="102"/>
      <c r="D99" s="102"/>
      <c r="E99" s="102"/>
      <c r="F99" s="102"/>
      <c r="G99" s="102"/>
      <c r="H99" s="102"/>
    </row>
    <row r="100" spans="2:8" x14ac:dyDescent="0.25">
      <c r="B100" s="102"/>
      <c r="C100" s="102"/>
      <c r="D100" s="102"/>
      <c r="E100" s="102"/>
      <c r="F100" s="102"/>
      <c r="G100" s="102"/>
      <c r="H100" s="102"/>
    </row>
    <row r="101" spans="2:8" x14ac:dyDescent="0.25">
      <c r="B101" s="102"/>
      <c r="C101" s="102"/>
      <c r="D101" s="102"/>
      <c r="E101" s="102"/>
      <c r="F101" s="102"/>
      <c r="G101" s="102"/>
      <c r="H101" s="102"/>
    </row>
    <row r="102" spans="2:8" x14ac:dyDescent="0.25">
      <c r="B102" s="102"/>
      <c r="C102" s="102"/>
      <c r="D102" s="102"/>
      <c r="E102" s="102"/>
      <c r="F102" s="102"/>
      <c r="G102" s="102"/>
      <c r="H102" s="102"/>
    </row>
    <row r="103" spans="2:8" x14ac:dyDescent="0.25">
      <c r="B103" s="102"/>
      <c r="C103" s="102"/>
      <c r="D103" s="102"/>
      <c r="E103" s="102"/>
      <c r="F103" s="102"/>
      <c r="G103" s="102"/>
      <c r="H103" s="102"/>
    </row>
    <row r="104" spans="2:8" x14ac:dyDescent="0.25">
      <c r="B104" s="102"/>
      <c r="C104" s="102"/>
      <c r="D104" s="102"/>
      <c r="E104" s="102"/>
      <c r="F104" s="102"/>
      <c r="G104" s="102"/>
      <c r="H104" s="102"/>
    </row>
    <row r="105" spans="2:8" x14ac:dyDescent="0.25">
      <c r="B105" s="102"/>
      <c r="C105" s="102"/>
      <c r="D105" s="102"/>
      <c r="E105" s="102"/>
      <c r="F105" s="102"/>
      <c r="G105" s="102"/>
      <c r="H105" s="102"/>
    </row>
    <row r="106" spans="2:8" x14ac:dyDescent="0.25">
      <c r="B106" s="102"/>
      <c r="C106" s="102"/>
      <c r="D106" s="102"/>
      <c r="E106" s="102"/>
      <c r="F106" s="102"/>
      <c r="G106" s="102"/>
      <c r="H106" s="102"/>
    </row>
    <row r="107" spans="2:8" x14ac:dyDescent="0.25">
      <c r="B107" s="102"/>
      <c r="C107" s="102"/>
      <c r="D107" s="102"/>
      <c r="E107" s="102"/>
      <c r="F107" s="102"/>
      <c r="G107" s="102"/>
      <c r="H107" s="102"/>
    </row>
    <row r="108" spans="2:8" x14ac:dyDescent="0.25">
      <c r="B108" s="102"/>
      <c r="C108" s="102"/>
      <c r="D108" s="102"/>
      <c r="E108" s="102"/>
      <c r="F108" s="102"/>
      <c r="G108" s="102"/>
      <c r="H108" s="102"/>
    </row>
    <row r="109" spans="2:8" x14ac:dyDescent="0.25">
      <c r="B109" s="102"/>
      <c r="C109" s="102"/>
      <c r="D109" s="102"/>
      <c r="E109" s="102"/>
      <c r="F109" s="102"/>
      <c r="G109" s="102"/>
      <c r="H109" s="102"/>
    </row>
    <row r="110" spans="2:8" x14ac:dyDescent="0.25">
      <c r="B110" s="102"/>
      <c r="C110" s="102"/>
      <c r="D110" s="102"/>
      <c r="E110" s="102"/>
      <c r="F110" s="102"/>
      <c r="G110" s="102"/>
      <c r="H110" s="102"/>
    </row>
    <row r="111" spans="2:8" x14ac:dyDescent="0.25">
      <c r="B111" s="102"/>
      <c r="C111" s="102"/>
      <c r="D111" s="102"/>
      <c r="E111" s="102"/>
      <c r="F111" s="102"/>
      <c r="G111" s="102"/>
      <c r="H111" s="102"/>
    </row>
    <row r="112" spans="2:8" x14ac:dyDescent="0.25">
      <c r="B112" s="102"/>
      <c r="C112" s="102"/>
      <c r="D112" s="102"/>
      <c r="E112" s="102"/>
      <c r="F112" s="102"/>
      <c r="G112" s="102"/>
      <c r="H112" s="102"/>
    </row>
    <row r="113" spans="2:8" x14ac:dyDescent="0.25">
      <c r="B113" s="102"/>
      <c r="C113" s="102"/>
      <c r="D113" s="102"/>
      <c r="E113" s="102"/>
      <c r="F113" s="102"/>
      <c r="G113" s="102"/>
      <c r="H113" s="102"/>
    </row>
    <row r="114" spans="2:8" x14ac:dyDescent="0.25">
      <c r="B114" s="102"/>
      <c r="C114" s="102"/>
      <c r="D114" s="102"/>
      <c r="E114" s="102"/>
      <c r="F114" s="102"/>
      <c r="G114" s="102"/>
      <c r="H114" s="102"/>
    </row>
    <row r="115" spans="2:8" x14ac:dyDescent="0.25">
      <c r="B115" s="102"/>
      <c r="C115" s="102"/>
      <c r="D115" s="102"/>
      <c r="E115" s="102"/>
      <c r="F115" s="102"/>
      <c r="G115" s="102"/>
      <c r="H115" s="102"/>
    </row>
    <row r="116" spans="2:8" x14ac:dyDescent="0.25">
      <c r="B116" s="102"/>
      <c r="C116" s="102"/>
      <c r="D116" s="102"/>
      <c r="E116" s="102"/>
      <c r="F116" s="102"/>
      <c r="G116" s="102"/>
      <c r="H116" s="102"/>
    </row>
    <row r="117" spans="2:8" x14ac:dyDescent="0.25">
      <c r="B117" s="102"/>
      <c r="C117" s="102"/>
      <c r="D117" s="102"/>
      <c r="E117" s="102"/>
      <c r="F117" s="102"/>
      <c r="G117" s="102"/>
      <c r="H117" s="102"/>
    </row>
    <row r="118" spans="2:8" x14ac:dyDescent="0.25">
      <c r="B118" s="102"/>
      <c r="C118" s="102"/>
      <c r="D118" s="102"/>
      <c r="E118" s="102"/>
      <c r="F118" s="102"/>
      <c r="G118" s="102"/>
      <c r="H118" s="102"/>
    </row>
    <row r="119" spans="2:8" x14ac:dyDescent="0.25">
      <c r="B119" s="102"/>
      <c r="C119" s="102"/>
      <c r="D119" s="102"/>
      <c r="E119" s="102"/>
      <c r="F119" s="102"/>
      <c r="G119" s="102"/>
      <c r="H119" s="102"/>
    </row>
    <row r="120" spans="2:8" x14ac:dyDescent="0.25">
      <c r="B120" s="102"/>
      <c r="C120" s="102"/>
      <c r="D120" s="102"/>
      <c r="E120" s="102"/>
      <c r="F120" s="102"/>
      <c r="G120" s="102"/>
      <c r="H120" s="102"/>
    </row>
    <row r="121" spans="2:8" x14ac:dyDescent="0.25">
      <c r="B121" s="102"/>
      <c r="C121" s="102"/>
      <c r="D121" s="102"/>
      <c r="E121" s="102"/>
      <c r="F121" s="102"/>
      <c r="G121" s="102"/>
      <c r="H121" s="102"/>
    </row>
    <row r="122" spans="2:8" x14ac:dyDescent="0.25">
      <c r="B122" s="102"/>
      <c r="C122" s="102"/>
      <c r="D122" s="102"/>
      <c r="E122" s="102"/>
      <c r="F122" s="102"/>
      <c r="G122" s="102"/>
      <c r="H122" s="102"/>
    </row>
    <row r="123" spans="2:8" x14ac:dyDescent="0.25">
      <c r="B123" s="102"/>
      <c r="C123" s="102"/>
      <c r="D123" s="102"/>
      <c r="E123" s="102"/>
      <c r="F123" s="102"/>
      <c r="G123" s="102"/>
      <c r="H123" s="102"/>
    </row>
    <row r="124" spans="2:8" x14ac:dyDescent="0.25">
      <c r="B124" s="102"/>
      <c r="C124" s="102"/>
      <c r="D124" s="102"/>
      <c r="E124" s="102"/>
      <c r="F124" s="102"/>
      <c r="G124" s="102"/>
      <c r="H124" s="102"/>
    </row>
    <row r="125" spans="2:8" x14ac:dyDescent="0.25">
      <c r="B125" s="102"/>
      <c r="C125" s="102"/>
      <c r="D125" s="102"/>
      <c r="E125" s="102"/>
      <c r="F125" s="102"/>
      <c r="G125" s="102"/>
      <c r="H125" s="102"/>
    </row>
    <row r="126" spans="2:8" x14ac:dyDescent="0.25">
      <c r="B126" s="102"/>
      <c r="C126" s="102"/>
      <c r="D126" s="102"/>
      <c r="E126" s="102"/>
      <c r="F126" s="102"/>
      <c r="G126" s="102"/>
      <c r="H126" s="102"/>
    </row>
    <row r="127" spans="2:8" x14ac:dyDescent="0.25">
      <c r="B127" s="102"/>
      <c r="C127" s="102"/>
      <c r="D127" s="102"/>
      <c r="E127" s="102"/>
      <c r="F127" s="102"/>
      <c r="G127" s="102"/>
      <c r="H127" s="102"/>
    </row>
    <row r="128" spans="2:8" x14ac:dyDescent="0.25">
      <c r="B128" s="102"/>
      <c r="C128" s="102"/>
      <c r="D128" s="102"/>
      <c r="E128" s="102"/>
      <c r="F128" s="102"/>
      <c r="G128" s="102"/>
      <c r="H128" s="102"/>
    </row>
    <row r="129" spans="2:8" x14ac:dyDescent="0.25">
      <c r="B129" s="102"/>
      <c r="C129" s="102"/>
      <c r="D129" s="102"/>
      <c r="E129" s="102"/>
      <c r="F129" s="102"/>
      <c r="G129" s="102"/>
      <c r="H129" s="102"/>
    </row>
    <row r="130" spans="2:8" x14ac:dyDescent="0.25">
      <c r="B130" s="102"/>
      <c r="C130" s="102"/>
      <c r="D130" s="102"/>
      <c r="E130" s="102"/>
      <c r="F130" s="102"/>
      <c r="G130" s="102"/>
      <c r="H130" s="102"/>
    </row>
    <row r="131" spans="2:8" x14ac:dyDescent="0.25">
      <c r="B131" s="102"/>
      <c r="C131" s="102"/>
      <c r="D131" s="102"/>
      <c r="E131" s="102"/>
      <c r="F131" s="102"/>
      <c r="G131" s="102"/>
      <c r="H131" s="102"/>
    </row>
    <row r="132" spans="2:8" x14ac:dyDescent="0.25">
      <c r="B132" s="102"/>
      <c r="C132" s="102"/>
      <c r="D132" s="102"/>
      <c r="E132" s="102"/>
      <c r="F132" s="102"/>
      <c r="G132" s="102"/>
      <c r="H132" s="102"/>
    </row>
    <row r="133" spans="2:8" x14ac:dyDescent="0.25">
      <c r="B133" s="102"/>
      <c r="C133" s="102"/>
      <c r="D133" s="102"/>
      <c r="E133" s="102"/>
      <c r="F133" s="102"/>
      <c r="G133" s="102"/>
      <c r="H133" s="102"/>
    </row>
    <row r="134" spans="2:8" x14ac:dyDescent="0.25">
      <c r="B134" s="102"/>
      <c r="C134" s="102"/>
      <c r="D134" s="102"/>
      <c r="E134" s="102"/>
      <c r="F134" s="102"/>
      <c r="G134" s="102"/>
      <c r="H134" s="102"/>
    </row>
    <row r="135" spans="2:8" x14ac:dyDescent="0.25">
      <c r="B135" s="102"/>
      <c r="C135" s="102"/>
      <c r="D135" s="102"/>
      <c r="E135" s="102"/>
      <c r="F135" s="102"/>
      <c r="G135" s="102"/>
      <c r="H135" s="102"/>
    </row>
    <row r="136" spans="2:8" x14ac:dyDescent="0.25">
      <c r="B136" s="102"/>
      <c r="C136" s="102"/>
      <c r="D136" s="102"/>
      <c r="E136" s="102"/>
      <c r="F136" s="102"/>
      <c r="G136" s="102"/>
      <c r="H136" s="102"/>
    </row>
    <row r="137" spans="2:8" x14ac:dyDescent="0.25">
      <c r="B137" s="102"/>
      <c r="C137" s="102"/>
      <c r="D137" s="102"/>
      <c r="E137" s="102"/>
      <c r="F137" s="102"/>
      <c r="G137" s="102"/>
      <c r="H137" s="102"/>
    </row>
    <row r="138" spans="2:8" x14ac:dyDescent="0.25">
      <c r="B138" s="102"/>
      <c r="C138" s="102"/>
      <c r="D138" s="102"/>
      <c r="E138" s="102"/>
      <c r="F138" s="102"/>
      <c r="G138" s="102"/>
      <c r="H138" s="102"/>
    </row>
    <row r="139" spans="2:8" x14ac:dyDescent="0.25">
      <c r="B139" s="102"/>
      <c r="C139" s="102"/>
      <c r="D139" s="102"/>
      <c r="E139" s="102"/>
      <c r="F139" s="102"/>
      <c r="G139" s="102"/>
      <c r="H139" s="102"/>
    </row>
    <row r="140" spans="2:8" x14ac:dyDescent="0.25">
      <c r="B140" s="102"/>
      <c r="C140" s="102"/>
      <c r="D140" s="102"/>
      <c r="E140" s="102"/>
      <c r="F140" s="102"/>
      <c r="G140" s="102"/>
      <c r="H140" s="102"/>
    </row>
    <row r="141" spans="2:8" x14ac:dyDescent="0.25">
      <c r="B141" s="102"/>
      <c r="C141" s="102"/>
      <c r="D141" s="102"/>
      <c r="E141" s="102"/>
      <c r="F141" s="102"/>
      <c r="G141" s="102"/>
      <c r="H141" s="102"/>
    </row>
    <row r="142" spans="2:8" x14ac:dyDescent="0.25">
      <c r="B142" s="102"/>
      <c r="C142" s="102"/>
      <c r="D142" s="102"/>
      <c r="E142" s="102"/>
      <c r="F142" s="102"/>
      <c r="G142" s="102"/>
      <c r="H142" s="102"/>
    </row>
    <row r="143" spans="2:8" x14ac:dyDescent="0.25">
      <c r="B143" s="102"/>
      <c r="C143" s="102"/>
      <c r="D143" s="102"/>
      <c r="E143" s="102"/>
      <c r="F143" s="102"/>
      <c r="G143" s="102"/>
      <c r="H143" s="102"/>
    </row>
    <row r="144" spans="2:8" x14ac:dyDescent="0.25">
      <c r="B144" s="102"/>
      <c r="C144" s="102"/>
      <c r="D144" s="102"/>
      <c r="E144" s="102"/>
      <c r="F144" s="102"/>
      <c r="G144" s="102"/>
      <c r="H144" s="102"/>
    </row>
    <row r="145" spans="2:8" x14ac:dyDescent="0.25">
      <c r="B145" s="102"/>
      <c r="C145" s="102"/>
      <c r="D145" s="102"/>
      <c r="E145" s="102"/>
      <c r="F145" s="102"/>
      <c r="G145" s="102"/>
      <c r="H145" s="102"/>
    </row>
    <row r="146" spans="2:8" x14ac:dyDescent="0.25">
      <c r="B146" s="102"/>
      <c r="C146" s="102"/>
      <c r="D146" s="102"/>
      <c r="E146" s="102"/>
      <c r="F146" s="102"/>
      <c r="G146" s="102"/>
      <c r="H146" s="102"/>
    </row>
    <row r="147" spans="2:8" x14ac:dyDescent="0.25">
      <c r="B147" s="102"/>
      <c r="C147" s="102"/>
      <c r="D147" s="102"/>
      <c r="E147" s="102"/>
      <c r="F147" s="102"/>
      <c r="G147" s="102"/>
      <c r="H147" s="102"/>
    </row>
    <row r="148" spans="2:8" x14ac:dyDescent="0.25">
      <c r="B148" s="102"/>
      <c r="C148" s="102"/>
      <c r="D148" s="102"/>
      <c r="E148" s="102"/>
      <c r="F148" s="102"/>
      <c r="G148" s="102"/>
      <c r="H148" s="102"/>
    </row>
    <row r="149" spans="2:8" x14ac:dyDescent="0.25">
      <c r="B149" s="102"/>
      <c r="C149" s="102"/>
      <c r="D149" s="102"/>
      <c r="E149" s="102"/>
      <c r="F149" s="102"/>
      <c r="G149" s="102"/>
      <c r="H149" s="102"/>
    </row>
    <row r="150" spans="2:8" x14ac:dyDescent="0.25">
      <c r="B150" s="102"/>
      <c r="C150" s="102"/>
      <c r="D150" s="102"/>
      <c r="E150" s="102"/>
      <c r="F150" s="102"/>
      <c r="G150" s="102"/>
      <c r="H150" s="102"/>
    </row>
    <row r="151" spans="2:8" x14ac:dyDescent="0.25">
      <c r="B151" s="102"/>
      <c r="C151" s="102"/>
      <c r="D151" s="102"/>
      <c r="E151" s="102"/>
      <c r="F151" s="102"/>
      <c r="G151" s="102"/>
      <c r="H151" s="102"/>
    </row>
    <row r="152" spans="2:8" x14ac:dyDescent="0.25">
      <c r="B152" s="102"/>
      <c r="C152" s="102"/>
      <c r="D152" s="102"/>
      <c r="E152" s="102"/>
      <c r="F152" s="102"/>
      <c r="G152" s="102"/>
      <c r="H152" s="102"/>
    </row>
    <row r="153" spans="2:8" x14ac:dyDescent="0.25">
      <c r="B153" s="102"/>
      <c r="C153" s="102"/>
      <c r="D153" s="102"/>
      <c r="E153" s="102"/>
      <c r="F153" s="102"/>
      <c r="G153" s="102"/>
      <c r="H153" s="102"/>
    </row>
    <row r="154" spans="2:8" x14ac:dyDescent="0.25">
      <c r="B154" s="102"/>
      <c r="C154" s="102"/>
      <c r="D154" s="102"/>
      <c r="E154" s="102"/>
      <c r="F154" s="102"/>
      <c r="G154" s="102"/>
      <c r="H154" s="102"/>
    </row>
    <row r="155" spans="2:8" x14ac:dyDescent="0.25">
      <c r="B155" s="102"/>
      <c r="C155" s="102"/>
      <c r="D155" s="102"/>
      <c r="E155" s="102"/>
      <c r="F155" s="102"/>
      <c r="G155" s="102"/>
      <c r="H155" s="102"/>
    </row>
    <row r="156" spans="2:8" x14ac:dyDescent="0.25">
      <c r="B156" s="102"/>
      <c r="C156" s="102"/>
      <c r="D156" s="102"/>
      <c r="E156" s="102"/>
      <c r="F156" s="102"/>
      <c r="G156" s="102"/>
      <c r="H156" s="102"/>
    </row>
    <row r="157" spans="2:8" x14ac:dyDescent="0.25">
      <c r="B157" s="102"/>
      <c r="C157" s="102"/>
      <c r="D157" s="102"/>
      <c r="E157" s="102"/>
      <c r="F157" s="102"/>
      <c r="G157" s="102"/>
      <c r="H157" s="102"/>
    </row>
    <row r="158" spans="2:8" x14ac:dyDescent="0.25">
      <c r="B158" s="102"/>
      <c r="C158" s="102"/>
      <c r="D158" s="102"/>
      <c r="E158" s="102"/>
      <c r="F158" s="102"/>
      <c r="G158" s="102"/>
      <c r="H158" s="102"/>
    </row>
    <row r="159" spans="2:8" x14ac:dyDescent="0.25">
      <c r="B159" s="102"/>
      <c r="C159" s="102"/>
      <c r="D159" s="102"/>
      <c r="E159" s="102"/>
      <c r="F159" s="102"/>
      <c r="G159" s="102"/>
      <c r="H159" s="102"/>
    </row>
    <row r="160" spans="2:8" x14ac:dyDescent="0.25">
      <c r="B160" s="102"/>
      <c r="C160" s="102"/>
      <c r="D160" s="102"/>
      <c r="E160" s="102"/>
      <c r="F160" s="102"/>
      <c r="G160" s="102"/>
      <c r="H160" s="102"/>
    </row>
    <row r="161" spans="2:8" x14ac:dyDescent="0.25">
      <c r="B161" s="102"/>
      <c r="C161" s="102"/>
      <c r="D161" s="102"/>
      <c r="E161" s="102"/>
      <c r="F161" s="102"/>
      <c r="G161" s="102"/>
      <c r="H161" s="102"/>
    </row>
    <row r="162" spans="2:8" x14ac:dyDescent="0.25">
      <c r="B162" s="102"/>
      <c r="C162" s="102"/>
      <c r="D162" s="102"/>
      <c r="E162" s="102"/>
      <c r="F162" s="102"/>
      <c r="G162" s="102"/>
      <c r="H162" s="102"/>
    </row>
    <row r="163" spans="2:8" x14ac:dyDescent="0.25">
      <c r="B163" s="102"/>
      <c r="C163" s="102"/>
      <c r="D163" s="102"/>
      <c r="E163" s="102"/>
      <c r="F163" s="102"/>
      <c r="G163" s="102"/>
      <c r="H163" s="102"/>
    </row>
    <row r="164" spans="2:8" x14ac:dyDescent="0.25">
      <c r="B164" s="102"/>
      <c r="C164" s="102"/>
      <c r="D164" s="102"/>
      <c r="E164" s="102"/>
      <c r="F164" s="102"/>
      <c r="G164" s="102"/>
      <c r="H164" s="102"/>
    </row>
    <row r="165" spans="2:8" x14ac:dyDescent="0.25">
      <c r="B165" s="102"/>
      <c r="C165" s="102"/>
      <c r="D165" s="102"/>
      <c r="E165" s="102"/>
      <c r="F165" s="102"/>
      <c r="G165" s="102"/>
      <c r="H165" s="102"/>
    </row>
    <row r="166" spans="2:8" x14ac:dyDescent="0.25">
      <c r="B166" s="102"/>
      <c r="C166" s="102"/>
      <c r="D166" s="102"/>
      <c r="E166" s="102"/>
      <c r="F166" s="102"/>
      <c r="G166" s="102"/>
      <c r="H166" s="102"/>
    </row>
    <row r="167" spans="2:8" x14ac:dyDescent="0.25">
      <c r="B167" s="102"/>
      <c r="C167" s="102"/>
      <c r="D167" s="102"/>
      <c r="E167" s="102"/>
      <c r="F167" s="102"/>
      <c r="G167" s="102"/>
      <c r="H167" s="102"/>
    </row>
    <row r="168" spans="2:8" x14ac:dyDescent="0.25">
      <c r="B168" s="102"/>
      <c r="C168" s="102"/>
      <c r="D168" s="102"/>
      <c r="E168" s="102"/>
      <c r="F168" s="102"/>
      <c r="G168" s="102"/>
      <c r="H168" s="102"/>
    </row>
    <row r="169" spans="2:8" x14ac:dyDescent="0.25">
      <c r="B169" s="102"/>
      <c r="C169" s="102"/>
      <c r="D169" s="102"/>
      <c r="E169" s="102"/>
      <c r="F169" s="102"/>
      <c r="G169" s="102"/>
      <c r="H169" s="102"/>
    </row>
    <row r="170" spans="2:8" x14ac:dyDescent="0.25">
      <c r="B170" s="102"/>
      <c r="C170" s="102"/>
      <c r="D170" s="102"/>
      <c r="E170" s="102"/>
      <c r="F170" s="102"/>
      <c r="G170" s="102"/>
      <c r="H170" s="102"/>
    </row>
    <row r="171" spans="2:8" x14ac:dyDescent="0.25">
      <c r="B171" s="102"/>
      <c r="C171" s="102"/>
      <c r="D171" s="102"/>
      <c r="E171" s="102"/>
      <c r="F171" s="102"/>
      <c r="G171" s="102"/>
      <c r="H171" s="102"/>
    </row>
    <row r="172" spans="2:8" x14ac:dyDescent="0.25">
      <c r="B172" s="102"/>
      <c r="C172" s="102"/>
      <c r="D172" s="102"/>
      <c r="E172" s="102"/>
      <c r="F172" s="102"/>
      <c r="G172" s="102"/>
      <c r="H172" s="102"/>
    </row>
    <row r="173" spans="2:8" x14ac:dyDescent="0.25">
      <c r="B173" s="102"/>
      <c r="C173" s="102"/>
      <c r="D173" s="102"/>
      <c r="E173" s="102"/>
      <c r="F173" s="102"/>
      <c r="G173" s="102"/>
      <c r="H173" s="102"/>
    </row>
    <row r="174" spans="2:8" x14ac:dyDescent="0.25">
      <c r="B174" s="102"/>
      <c r="C174" s="102"/>
      <c r="D174" s="102"/>
      <c r="E174" s="102"/>
      <c r="F174" s="102"/>
      <c r="G174" s="102"/>
      <c r="H174" s="102"/>
    </row>
    <row r="175" spans="2:8" x14ac:dyDescent="0.25">
      <c r="B175" s="102"/>
      <c r="C175" s="102"/>
      <c r="D175" s="102"/>
      <c r="E175" s="102"/>
      <c r="F175" s="102"/>
      <c r="G175" s="102"/>
      <c r="H175" s="102"/>
    </row>
    <row r="176" spans="2:8" x14ac:dyDescent="0.25">
      <c r="B176" s="102"/>
      <c r="C176" s="102"/>
      <c r="D176" s="102"/>
      <c r="E176" s="102"/>
      <c r="F176" s="102"/>
      <c r="G176" s="102"/>
      <c r="H176" s="102"/>
    </row>
    <row r="177" spans="2:8" x14ac:dyDescent="0.25">
      <c r="B177" s="102"/>
      <c r="C177" s="102"/>
      <c r="D177" s="102"/>
      <c r="E177" s="102"/>
      <c r="F177" s="102"/>
      <c r="G177" s="102"/>
      <c r="H177" s="102"/>
    </row>
    <row r="178" spans="2:8" x14ac:dyDescent="0.25">
      <c r="B178" s="102"/>
      <c r="C178" s="102"/>
      <c r="D178" s="102"/>
      <c r="E178" s="102"/>
      <c r="F178" s="102"/>
      <c r="G178" s="102"/>
      <c r="H178" s="102"/>
    </row>
    <row r="179" spans="2:8" x14ac:dyDescent="0.25">
      <c r="B179" s="102"/>
      <c r="C179" s="102"/>
      <c r="D179" s="102"/>
      <c r="E179" s="102"/>
      <c r="F179" s="102"/>
      <c r="G179" s="102"/>
      <c r="H179" s="102"/>
    </row>
    <row r="180" spans="2:8" x14ac:dyDescent="0.25">
      <c r="B180" s="102"/>
      <c r="C180" s="102"/>
      <c r="D180" s="102"/>
      <c r="E180" s="102"/>
      <c r="F180" s="102"/>
      <c r="G180" s="102"/>
      <c r="H180" s="102"/>
    </row>
    <row r="181" spans="2:8" x14ac:dyDescent="0.25">
      <c r="B181" s="102"/>
      <c r="C181" s="102"/>
      <c r="D181" s="102"/>
      <c r="E181" s="102"/>
      <c r="F181" s="102"/>
      <c r="G181" s="102"/>
      <c r="H181" s="102"/>
    </row>
    <row r="182" spans="2:8" x14ac:dyDescent="0.25">
      <c r="B182" s="102"/>
      <c r="C182" s="102"/>
      <c r="D182" s="102"/>
      <c r="E182" s="102"/>
      <c r="F182" s="102"/>
      <c r="G182" s="102"/>
      <c r="H182" s="102"/>
    </row>
    <row r="183" spans="2:8" x14ac:dyDescent="0.25">
      <c r="B183" s="102"/>
      <c r="C183" s="102"/>
      <c r="D183" s="102"/>
      <c r="E183" s="102"/>
      <c r="F183" s="102"/>
      <c r="G183" s="102"/>
      <c r="H183" s="102"/>
    </row>
    <row r="184" spans="2:8" x14ac:dyDescent="0.25">
      <c r="B184" s="102"/>
      <c r="C184" s="102"/>
      <c r="D184" s="102"/>
      <c r="E184" s="102"/>
      <c r="F184" s="102"/>
      <c r="G184" s="102"/>
      <c r="H184" s="102"/>
    </row>
    <row r="185" spans="2:8" x14ac:dyDescent="0.25">
      <c r="B185" s="102"/>
      <c r="C185" s="102"/>
      <c r="D185" s="102"/>
      <c r="E185" s="102"/>
      <c r="F185" s="102"/>
      <c r="G185" s="102"/>
      <c r="H185" s="102"/>
    </row>
    <row r="186" spans="2:8" x14ac:dyDescent="0.25">
      <c r="B186" s="102"/>
      <c r="C186" s="102"/>
      <c r="D186" s="102"/>
      <c r="E186" s="102"/>
      <c r="F186" s="102"/>
      <c r="G186" s="102"/>
      <c r="H186" s="102"/>
    </row>
    <row r="187" spans="2:8" x14ac:dyDescent="0.25">
      <c r="B187" s="102"/>
      <c r="C187" s="102"/>
      <c r="D187" s="102"/>
      <c r="E187" s="102"/>
      <c r="F187" s="102"/>
      <c r="G187" s="102"/>
      <c r="H187" s="102"/>
    </row>
    <row r="188" spans="2:8" x14ac:dyDescent="0.25">
      <c r="B188" s="102"/>
      <c r="C188" s="102"/>
      <c r="D188" s="102"/>
      <c r="E188" s="102"/>
      <c r="F188" s="102"/>
      <c r="G188" s="102"/>
      <c r="H188" s="102"/>
    </row>
    <row r="189" spans="2:8" x14ac:dyDescent="0.25">
      <c r="B189" s="102"/>
      <c r="C189" s="102"/>
      <c r="D189" s="102"/>
      <c r="E189" s="102"/>
      <c r="F189" s="102"/>
      <c r="G189" s="102"/>
      <c r="H189" s="102"/>
    </row>
    <row r="190" spans="2:8" x14ac:dyDescent="0.25">
      <c r="B190" s="102"/>
      <c r="C190" s="102"/>
      <c r="D190" s="102"/>
      <c r="E190" s="102"/>
      <c r="F190" s="102"/>
      <c r="G190" s="102"/>
      <c r="H190" s="102"/>
    </row>
    <row r="191" spans="2:8" x14ac:dyDescent="0.25">
      <c r="B191" s="102"/>
      <c r="C191" s="102"/>
      <c r="D191" s="102"/>
      <c r="E191" s="102"/>
      <c r="F191" s="102"/>
      <c r="G191" s="102"/>
      <c r="H191" s="102"/>
    </row>
    <row r="192" spans="2:8" x14ac:dyDescent="0.25">
      <c r="B192" s="102"/>
      <c r="C192" s="102"/>
      <c r="D192" s="102"/>
      <c r="E192" s="102"/>
      <c r="F192" s="102"/>
      <c r="G192" s="102"/>
      <c r="H192" s="102"/>
    </row>
    <row r="193" spans="2:8" x14ac:dyDescent="0.25">
      <c r="B193" s="102"/>
      <c r="C193" s="102"/>
      <c r="D193" s="102"/>
      <c r="E193" s="102"/>
      <c r="F193" s="102"/>
      <c r="G193" s="102"/>
      <c r="H193" s="102"/>
    </row>
    <row r="194" spans="2:8" x14ac:dyDescent="0.25">
      <c r="B194" s="102"/>
      <c r="C194" s="102"/>
      <c r="D194" s="102"/>
      <c r="E194" s="102"/>
      <c r="F194" s="102"/>
      <c r="G194" s="102"/>
      <c r="H194" s="102"/>
    </row>
    <row r="195" spans="2:8" x14ac:dyDescent="0.25">
      <c r="B195" s="102"/>
      <c r="C195" s="102"/>
      <c r="D195" s="102"/>
      <c r="E195" s="102"/>
      <c r="F195" s="102"/>
      <c r="G195" s="102"/>
      <c r="H195" s="102"/>
    </row>
    <row r="196" spans="2:8" x14ac:dyDescent="0.25">
      <c r="B196" s="102"/>
      <c r="C196" s="102"/>
      <c r="D196" s="102"/>
      <c r="E196" s="102"/>
      <c r="F196" s="102"/>
      <c r="G196" s="102"/>
      <c r="H196" s="102"/>
    </row>
    <row r="197" spans="2:8" x14ac:dyDescent="0.25">
      <c r="B197" s="102"/>
      <c r="C197" s="102"/>
      <c r="D197" s="102"/>
      <c r="E197" s="102"/>
      <c r="F197" s="102"/>
      <c r="G197" s="102"/>
      <c r="H197" s="102"/>
    </row>
    <row r="198" spans="2:8" x14ac:dyDescent="0.25">
      <c r="B198" s="102"/>
      <c r="C198" s="102"/>
      <c r="D198" s="102"/>
      <c r="E198" s="102"/>
      <c r="F198" s="102"/>
      <c r="G198" s="102"/>
      <c r="H198" s="102"/>
    </row>
    <row r="199" spans="2:8" x14ac:dyDescent="0.25">
      <c r="B199" s="102"/>
      <c r="C199" s="102"/>
      <c r="D199" s="102"/>
      <c r="E199" s="102"/>
      <c r="F199" s="102"/>
      <c r="G199" s="102"/>
      <c r="H199" s="102"/>
    </row>
    <row r="200" spans="2:8" x14ac:dyDescent="0.25">
      <c r="B200" s="102"/>
      <c r="C200" s="102"/>
      <c r="D200" s="102"/>
      <c r="E200" s="102"/>
      <c r="F200" s="102"/>
      <c r="G200" s="102"/>
      <c r="H200" s="102"/>
    </row>
    <row r="201" spans="2:8" x14ac:dyDescent="0.25">
      <c r="B201" s="102"/>
      <c r="C201" s="102"/>
      <c r="D201" s="102"/>
      <c r="E201" s="102"/>
      <c r="F201" s="102"/>
      <c r="G201" s="102"/>
      <c r="H201" s="102"/>
    </row>
    <row r="202" spans="2:8" x14ac:dyDescent="0.25">
      <c r="B202" s="102"/>
      <c r="C202" s="102"/>
      <c r="D202" s="102"/>
      <c r="E202" s="102"/>
      <c r="F202" s="102"/>
      <c r="G202" s="102"/>
      <c r="H202" s="102"/>
    </row>
    <row r="203" spans="2:8" x14ac:dyDescent="0.25">
      <c r="B203" s="102"/>
      <c r="C203" s="102"/>
      <c r="D203" s="102"/>
      <c r="E203" s="102"/>
      <c r="F203" s="102"/>
      <c r="G203" s="102"/>
      <c r="H203" s="102"/>
    </row>
    <row r="204" spans="2:8" x14ac:dyDescent="0.25">
      <c r="B204" s="102"/>
      <c r="C204" s="102"/>
      <c r="D204" s="102"/>
      <c r="E204" s="102"/>
      <c r="F204" s="102"/>
      <c r="G204" s="102"/>
      <c r="H204" s="102"/>
    </row>
    <row r="205" spans="2:8" x14ac:dyDescent="0.25">
      <c r="B205" s="102"/>
      <c r="C205" s="102"/>
      <c r="D205" s="102"/>
      <c r="E205" s="102"/>
      <c r="F205" s="102"/>
      <c r="G205" s="102"/>
      <c r="H205" s="102"/>
    </row>
    <row r="206" spans="2:8" x14ac:dyDescent="0.25">
      <c r="B206" s="102"/>
      <c r="C206" s="102"/>
      <c r="D206" s="102"/>
      <c r="E206" s="102"/>
      <c r="F206" s="102"/>
      <c r="G206" s="102"/>
      <c r="H206" s="102"/>
    </row>
    <row r="207" spans="2:8" x14ac:dyDescent="0.25">
      <c r="B207" s="102"/>
      <c r="C207" s="102"/>
      <c r="D207" s="102"/>
      <c r="E207" s="102"/>
      <c r="F207" s="102"/>
      <c r="G207" s="102"/>
      <c r="H207" s="102"/>
    </row>
    <row r="208" spans="2:8" x14ac:dyDescent="0.25">
      <c r="B208" s="102"/>
      <c r="C208" s="102"/>
      <c r="D208" s="102"/>
      <c r="E208" s="102"/>
      <c r="F208" s="102"/>
      <c r="G208" s="102"/>
      <c r="H208" s="102"/>
    </row>
    <row r="209" spans="2:8" x14ac:dyDescent="0.25">
      <c r="B209" s="102"/>
      <c r="C209" s="102"/>
      <c r="D209" s="102"/>
      <c r="E209" s="102"/>
      <c r="F209" s="102"/>
      <c r="G209" s="102"/>
      <c r="H209" s="102"/>
    </row>
    <row r="210" spans="2:8" x14ac:dyDescent="0.25">
      <c r="B210" s="102"/>
      <c r="C210" s="102"/>
      <c r="D210" s="102"/>
      <c r="E210" s="102"/>
      <c r="F210" s="102"/>
      <c r="G210" s="102"/>
      <c r="H210" s="102"/>
    </row>
    <row r="211" spans="2:8" x14ac:dyDescent="0.25">
      <c r="B211" s="102"/>
      <c r="C211" s="102"/>
      <c r="D211" s="102"/>
      <c r="E211" s="102"/>
      <c r="F211" s="102"/>
      <c r="G211" s="102"/>
      <c r="H211" s="102"/>
    </row>
    <row r="212" spans="2:8" x14ac:dyDescent="0.25">
      <c r="B212" s="102"/>
      <c r="C212" s="102"/>
      <c r="D212" s="102"/>
      <c r="E212" s="102"/>
      <c r="F212" s="102"/>
      <c r="G212" s="102"/>
      <c r="H212" s="102"/>
    </row>
    <row r="213" spans="2:8" x14ac:dyDescent="0.25">
      <c r="B213" s="102"/>
      <c r="C213" s="102"/>
      <c r="D213" s="102"/>
      <c r="E213" s="102"/>
      <c r="F213" s="102"/>
      <c r="G213" s="102"/>
      <c r="H213" s="102"/>
    </row>
    <row r="214" spans="2:8" x14ac:dyDescent="0.25">
      <c r="B214" s="102"/>
      <c r="C214" s="102"/>
      <c r="D214" s="102"/>
      <c r="E214" s="102"/>
      <c r="F214" s="102"/>
      <c r="G214" s="102"/>
      <c r="H214" s="102"/>
    </row>
    <row r="215" spans="2:8" x14ac:dyDescent="0.25">
      <c r="B215" s="102"/>
      <c r="C215" s="102"/>
      <c r="D215" s="102"/>
      <c r="E215" s="102"/>
      <c r="F215" s="102"/>
      <c r="G215" s="102"/>
      <c r="H215" s="102"/>
    </row>
    <row r="216" spans="2:8" x14ac:dyDescent="0.25">
      <c r="B216" s="102"/>
      <c r="C216" s="102"/>
      <c r="D216" s="102"/>
      <c r="E216" s="102"/>
      <c r="F216" s="102"/>
      <c r="G216" s="102"/>
      <c r="H216" s="102"/>
    </row>
    <row r="217" spans="2:8" x14ac:dyDescent="0.25">
      <c r="B217" s="102"/>
      <c r="C217" s="102"/>
      <c r="D217" s="102"/>
      <c r="E217" s="102"/>
      <c r="F217" s="102"/>
      <c r="G217" s="102"/>
      <c r="H217" s="102"/>
    </row>
    <row r="218" spans="2:8" x14ac:dyDescent="0.25">
      <c r="B218" s="102"/>
      <c r="C218" s="102"/>
      <c r="D218" s="102"/>
      <c r="E218" s="102"/>
      <c r="F218" s="102"/>
      <c r="G218" s="102"/>
      <c r="H218" s="102"/>
    </row>
    <row r="219" spans="2:8" x14ac:dyDescent="0.25">
      <c r="B219" s="102"/>
      <c r="C219" s="102"/>
      <c r="D219" s="102"/>
      <c r="E219" s="102"/>
      <c r="F219" s="102"/>
      <c r="G219" s="102"/>
      <c r="H219" s="102"/>
    </row>
    <row r="220" spans="2:8" x14ac:dyDescent="0.25">
      <c r="B220" s="102"/>
      <c r="C220" s="102"/>
      <c r="D220" s="102"/>
      <c r="E220" s="102"/>
      <c r="F220" s="102"/>
      <c r="G220" s="102"/>
      <c r="H220" s="102"/>
    </row>
    <row r="221" spans="2:8" x14ac:dyDescent="0.25">
      <c r="B221" s="102"/>
      <c r="C221" s="102"/>
      <c r="D221" s="102"/>
      <c r="E221" s="102"/>
      <c r="F221" s="102"/>
      <c r="G221" s="102"/>
      <c r="H221" s="102"/>
    </row>
    <row r="222" spans="2:8" x14ac:dyDescent="0.25">
      <c r="B222" s="102"/>
      <c r="C222" s="102"/>
      <c r="D222" s="102"/>
      <c r="E222" s="102"/>
      <c r="F222" s="102"/>
      <c r="G222" s="102"/>
      <c r="H222" s="102"/>
    </row>
    <row r="223" spans="2:8" x14ac:dyDescent="0.25">
      <c r="B223" s="102"/>
      <c r="C223" s="102"/>
      <c r="D223" s="102"/>
      <c r="E223" s="102"/>
      <c r="F223" s="102"/>
      <c r="G223" s="102"/>
      <c r="H223" s="102"/>
    </row>
    <row r="224" spans="2:8" x14ac:dyDescent="0.25">
      <c r="B224" s="102"/>
      <c r="C224" s="102"/>
      <c r="D224" s="102"/>
      <c r="E224" s="102"/>
      <c r="F224" s="102"/>
      <c r="G224" s="102"/>
      <c r="H224" s="102"/>
    </row>
    <row r="225" spans="2:8" x14ac:dyDescent="0.25">
      <c r="B225" s="102"/>
      <c r="C225" s="102"/>
      <c r="D225" s="102"/>
      <c r="E225" s="102"/>
      <c r="F225" s="102"/>
      <c r="G225" s="102"/>
      <c r="H225" s="102"/>
    </row>
    <row r="226" spans="2:8" x14ac:dyDescent="0.25">
      <c r="B226" s="102"/>
      <c r="C226" s="102"/>
      <c r="D226" s="102"/>
      <c r="E226" s="102"/>
      <c r="F226" s="102"/>
      <c r="G226" s="102"/>
      <c r="H226" s="102"/>
    </row>
    <row r="227" spans="2:8" x14ac:dyDescent="0.25">
      <c r="B227" s="102"/>
      <c r="C227" s="102"/>
      <c r="D227" s="102"/>
      <c r="E227" s="102"/>
      <c r="F227" s="102"/>
      <c r="G227" s="102"/>
      <c r="H227" s="102"/>
    </row>
    <row r="228" spans="2:8" x14ac:dyDescent="0.25">
      <c r="B228" s="102"/>
      <c r="C228" s="102"/>
      <c r="D228" s="102"/>
      <c r="E228" s="102"/>
      <c r="F228" s="102"/>
      <c r="G228" s="102"/>
      <c r="H228" s="102"/>
    </row>
    <row r="229" spans="2:8" x14ac:dyDescent="0.25">
      <c r="B229" s="102"/>
      <c r="C229" s="102"/>
      <c r="D229" s="102"/>
      <c r="E229" s="102"/>
      <c r="F229" s="102"/>
      <c r="G229" s="102"/>
      <c r="H229" s="102"/>
    </row>
    <row r="230" spans="2:8" x14ac:dyDescent="0.25">
      <c r="B230" s="102"/>
      <c r="C230" s="102"/>
      <c r="D230" s="102"/>
      <c r="E230" s="102"/>
      <c r="F230" s="102"/>
      <c r="G230" s="102"/>
      <c r="H230" s="102"/>
    </row>
    <row r="231" spans="2:8" x14ac:dyDescent="0.25">
      <c r="B231" s="102"/>
      <c r="C231" s="102"/>
      <c r="D231" s="102"/>
      <c r="E231" s="102"/>
      <c r="F231" s="102"/>
      <c r="G231" s="102"/>
      <c r="H231" s="102"/>
    </row>
    <row r="232" spans="2:8" x14ac:dyDescent="0.25">
      <c r="B232" s="102"/>
      <c r="C232" s="102"/>
      <c r="D232" s="102"/>
      <c r="E232" s="102"/>
      <c r="F232" s="102"/>
      <c r="G232" s="102"/>
      <c r="H232" s="102"/>
    </row>
    <row r="233" spans="2:8" x14ac:dyDescent="0.25">
      <c r="B233" s="102"/>
      <c r="C233" s="102"/>
      <c r="D233" s="102"/>
      <c r="E233" s="102"/>
      <c r="F233" s="102"/>
      <c r="G233" s="102"/>
      <c r="H233" s="102"/>
    </row>
    <row r="234" spans="2:8" x14ac:dyDescent="0.25">
      <c r="B234" s="102"/>
      <c r="C234" s="102"/>
      <c r="D234" s="102"/>
      <c r="E234" s="102"/>
      <c r="F234" s="102"/>
      <c r="G234" s="102"/>
      <c r="H234" s="102"/>
    </row>
    <row r="235" spans="2:8" x14ac:dyDescent="0.25">
      <c r="B235" s="102"/>
      <c r="C235" s="102"/>
      <c r="D235" s="102"/>
      <c r="E235" s="102"/>
      <c r="F235" s="102"/>
      <c r="G235" s="102"/>
      <c r="H235" s="102"/>
    </row>
    <row r="236" spans="2:8" x14ac:dyDescent="0.25">
      <c r="B236" s="102"/>
      <c r="C236" s="102"/>
      <c r="D236" s="102"/>
      <c r="E236" s="102"/>
      <c r="F236" s="102"/>
      <c r="G236" s="102"/>
      <c r="H236" s="102"/>
    </row>
    <row r="237" spans="2:8" x14ac:dyDescent="0.25">
      <c r="B237" s="102"/>
      <c r="C237" s="102"/>
      <c r="D237" s="102"/>
      <c r="E237" s="102"/>
      <c r="F237" s="102"/>
      <c r="G237" s="102"/>
      <c r="H237" s="102"/>
    </row>
    <row r="238" spans="2:8" x14ac:dyDescent="0.25">
      <c r="B238" s="102"/>
      <c r="C238" s="102"/>
      <c r="D238" s="102"/>
      <c r="E238" s="102"/>
      <c r="F238" s="102"/>
      <c r="G238" s="102"/>
      <c r="H238" s="102"/>
    </row>
    <row r="239" spans="2:8" x14ac:dyDescent="0.25">
      <c r="B239" s="102"/>
      <c r="C239" s="102"/>
      <c r="D239" s="102"/>
      <c r="E239" s="102"/>
      <c r="F239" s="102"/>
      <c r="G239" s="102"/>
      <c r="H239" s="102"/>
    </row>
    <row r="240" spans="2:8" x14ac:dyDescent="0.25">
      <c r="B240" s="102"/>
      <c r="C240" s="102"/>
      <c r="D240" s="102"/>
      <c r="E240" s="102"/>
      <c r="F240" s="102"/>
      <c r="G240" s="102"/>
      <c r="H240" s="102"/>
    </row>
    <row r="241" spans="2:8" x14ac:dyDescent="0.25">
      <c r="B241" s="102"/>
      <c r="C241" s="102"/>
      <c r="D241" s="102"/>
      <c r="E241" s="102"/>
      <c r="F241" s="102"/>
      <c r="G241" s="102"/>
      <c r="H241" s="102"/>
    </row>
    <row r="242" spans="2:8" x14ac:dyDescent="0.25">
      <c r="B242" s="102"/>
      <c r="C242" s="102"/>
      <c r="D242" s="102"/>
      <c r="E242" s="102"/>
      <c r="F242" s="102"/>
      <c r="G242" s="102"/>
      <c r="H242" s="102"/>
    </row>
    <row r="243" spans="2:8" x14ac:dyDescent="0.25">
      <c r="B243" s="102"/>
      <c r="C243" s="102"/>
      <c r="D243" s="102"/>
      <c r="E243" s="102"/>
      <c r="F243" s="102"/>
      <c r="G243" s="102"/>
      <c r="H243" s="102"/>
    </row>
    <row r="244" spans="2:8" x14ac:dyDescent="0.25">
      <c r="B244" s="102"/>
      <c r="C244" s="102"/>
      <c r="D244" s="102"/>
      <c r="E244" s="102"/>
      <c r="F244" s="102"/>
      <c r="G244" s="102"/>
      <c r="H244" s="102"/>
    </row>
    <row r="245" spans="2:8" x14ac:dyDescent="0.25">
      <c r="B245" s="102"/>
      <c r="C245" s="102"/>
      <c r="D245" s="102"/>
      <c r="E245" s="102"/>
      <c r="F245" s="102"/>
      <c r="G245" s="102"/>
      <c r="H245" s="102"/>
    </row>
    <row r="246" spans="2:8" x14ac:dyDescent="0.25">
      <c r="B246" s="102"/>
      <c r="C246" s="102"/>
      <c r="D246" s="102"/>
      <c r="E246" s="102"/>
      <c r="F246" s="102"/>
      <c r="G246" s="102"/>
      <c r="H246" s="102"/>
    </row>
    <row r="247" spans="2:8" x14ac:dyDescent="0.25">
      <c r="B247" s="102"/>
      <c r="C247" s="102"/>
      <c r="D247" s="102"/>
      <c r="E247" s="102"/>
      <c r="F247" s="102"/>
      <c r="G247" s="102"/>
      <c r="H247" s="102"/>
    </row>
    <row r="248" spans="2:8" x14ac:dyDescent="0.25">
      <c r="B248" s="102"/>
      <c r="C248" s="102"/>
      <c r="D248" s="102"/>
      <c r="E248" s="102"/>
      <c r="F248" s="102"/>
      <c r="G248" s="102"/>
      <c r="H248" s="102"/>
    </row>
    <row r="249" spans="2:8" x14ac:dyDescent="0.25">
      <c r="B249" s="102"/>
      <c r="C249" s="102"/>
      <c r="D249" s="102"/>
      <c r="E249" s="102"/>
      <c r="F249" s="102"/>
      <c r="G249" s="102"/>
      <c r="H249" s="102"/>
    </row>
    <row r="250" spans="2:8" x14ac:dyDescent="0.25">
      <c r="B250" s="102"/>
      <c r="C250" s="102"/>
      <c r="D250" s="102"/>
      <c r="E250" s="102"/>
      <c r="F250" s="102"/>
      <c r="G250" s="102"/>
      <c r="H250" s="102"/>
    </row>
    <row r="251" spans="2:8" x14ac:dyDescent="0.25">
      <c r="B251" s="102"/>
      <c r="C251" s="102"/>
      <c r="D251" s="102"/>
      <c r="E251" s="102"/>
      <c r="F251" s="102"/>
      <c r="G251" s="102"/>
      <c r="H251" s="102"/>
    </row>
    <row r="252" spans="2:8" x14ac:dyDescent="0.25">
      <c r="B252" s="102"/>
      <c r="C252" s="102"/>
      <c r="D252" s="102"/>
      <c r="E252" s="102"/>
      <c r="F252" s="102"/>
      <c r="G252" s="102"/>
      <c r="H252" s="102"/>
    </row>
    <row r="253" spans="2:8" x14ac:dyDescent="0.25">
      <c r="B253" s="102"/>
      <c r="C253" s="102"/>
      <c r="D253" s="102"/>
      <c r="E253" s="102"/>
      <c r="F253" s="102"/>
      <c r="G253" s="102"/>
      <c r="H253" s="102"/>
    </row>
    <row r="254" spans="2:8" x14ac:dyDescent="0.25">
      <c r="B254" s="102"/>
      <c r="C254" s="102"/>
      <c r="D254" s="102"/>
      <c r="E254" s="102"/>
      <c r="F254" s="102"/>
      <c r="G254" s="102"/>
      <c r="H254" s="102"/>
    </row>
    <row r="255" spans="2:8" x14ac:dyDescent="0.25">
      <c r="B255" s="102"/>
      <c r="C255" s="102"/>
      <c r="D255" s="102"/>
      <c r="E255" s="102"/>
      <c r="F255" s="102"/>
      <c r="G255" s="102"/>
      <c r="H255" s="102"/>
    </row>
  </sheetData>
  <mergeCells count="2">
    <mergeCell ref="I1:J1"/>
    <mergeCell ref="I2:J2"/>
  </mergeCells>
  <conditionalFormatting sqref="C2:G255">
    <cfRule type="cellIs" dxfId="1" priority="2" operator="greaterThanOrEqual">
      <formula>0.5</formula>
    </cfRule>
  </conditionalFormatting>
  <conditionalFormatting sqref="H2:H89">
    <cfRule type="cellIs" dxfId="0" priority="1" operator="greaterThanOrEqual">
      <formula>2</formula>
    </cfRule>
  </conditionalFormatting>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H35"/>
  <sheetViews>
    <sheetView workbookViewId="0">
      <selection activeCell="F32" sqref="F32"/>
    </sheetView>
  </sheetViews>
  <sheetFormatPr defaultRowHeight="15" x14ac:dyDescent="0.25"/>
  <cols>
    <col min="1" max="1" width="17" customWidth="1"/>
    <col min="2" max="2" width="17.7109375" customWidth="1"/>
    <col min="3" max="3" width="23.7109375" customWidth="1"/>
    <col min="4" max="4" width="32.28515625" customWidth="1"/>
    <col min="5" max="5" width="38.140625" customWidth="1"/>
    <col min="6" max="6" width="24.7109375" customWidth="1"/>
    <col min="8" max="8" width="16.42578125" customWidth="1"/>
  </cols>
  <sheetData>
    <row r="1" spans="1:8" s="27" customFormat="1" ht="165" x14ac:dyDescent="0.25">
      <c r="A1" s="25" t="s">
        <v>184</v>
      </c>
      <c r="B1" s="3" t="s">
        <v>185</v>
      </c>
      <c r="C1" s="26" t="s">
        <v>186</v>
      </c>
      <c r="D1" s="26" t="s">
        <v>239</v>
      </c>
      <c r="E1" s="26" t="s">
        <v>240</v>
      </c>
      <c r="F1" s="26" t="s">
        <v>187</v>
      </c>
    </row>
    <row r="2" spans="1:8" x14ac:dyDescent="0.25">
      <c r="A2" s="112" t="s">
        <v>209</v>
      </c>
      <c r="B2" s="112" t="s">
        <v>210</v>
      </c>
      <c r="C2" s="112" t="s">
        <v>210</v>
      </c>
      <c r="D2" s="112" t="s">
        <v>210</v>
      </c>
      <c r="E2" s="112">
        <v>41</v>
      </c>
      <c r="F2" s="112">
        <v>225</v>
      </c>
      <c r="G2" s="114" t="s">
        <v>130</v>
      </c>
      <c r="H2" s="114"/>
    </row>
    <row r="3" spans="1:8" x14ac:dyDescent="0.25">
      <c r="A3" s="112" t="s">
        <v>211</v>
      </c>
      <c r="B3" s="112" t="s">
        <v>210</v>
      </c>
      <c r="C3" s="112" t="s">
        <v>210</v>
      </c>
      <c r="D3" s="112" t="s">
        <v>210</v>
      </c>
      <c r="E3" s="112">
        <v>180</v>
      </c>
      <c r="F3" s="112">
        <v>1095</v>
      </c>
      <c r="G3" s="114" t="s">
        <v>136</v>
      </c>
      <c r="H3" s="114"/>
    </row>
    <row r="4" spans="1:8" x14ac:dyDescent="0.25">
      <c r="A4" s="112" t="s">
        <v>212</v>
      </c>
      <c r="B4" s="112" t="s">
        <v>210</v>
      </c>
      <c r="C4" s="112" t="s">
        <v>210</v>
      </c>
      <c r="D4" s="112" t="s">
        <v>213</v>
      </c>
      <c r="E4" s="112">
        <v>145</v>
      </c>
      <c r="F4" s="112">
        <v>343</v>
      </c>
    </row>
    <row r="5" spans="1:8" x14ac:dyDescent="0.25">
      <c r="A5" s="112" t="s">
        <v>214</v>
      </c>
      <c r="B5" s="112" t="s">
        <v>210</v>
      </c>
      <c r="C5" s="112" t="s">
        <v>210</v>
      </c>
      <c r="D5" s="112" t="s">
        <v>213</v>
      </c>
      <c r="E5" s="112">
        <v>346</v>
      </c>
      <c r="F5" s="112">
        <v>1043</v>
      </c>
    </row>
    <row r="6" spans="1:8" x14ac:dyDescent="0.25">
      <c r="A6" s="112" t="s">
        <v>215</v>
      </c>
      <c r="B6" s="112" t="s">
        <v>210</v>
      </c>
      <c r="C6" s="112" t="s">
        <v>210</v>
      </c>
      <c r="D6" s="112" t="s">
        <v>210</v>
      </c>
      <c r="E6" s="112">
        <v>348</v>
      </c>
      <c r="F6" s="112">
        <v>1445</v>
      </c>
    </row>
    <row r="7" spans="1:8" x14ac:dyDescent="0.25">
      <c r="A7" s="112" t="s">
        <v>216</v>
      </c>
      <c r="B7" s="112" t="s">
        <v>210</v>
      </c>
      <c r="C7" s="112" t="s">
        <v>210</v>
      </c>
      <c r="D7" s="112" t="s">
        <v>210</v>
      </c>
      <c r="E7" s="112">
        <v>72</v>
      </c>
      <c r="F7" s="112">
        <v>154</v>
      </c>
    </row>
    <row r="8" spans="1:8" x14ac:dyDescent="0.25">
      <c r="A8" s="112" t="s">
        <v>217</v>
      </c>
      <c r="B8" s="112" t="s">
        <v>210</v>
      </c>
      <c r="C8" s="112" t="s">
        <v>210</v>
      </c>
      <c r="D8" s="112" t="s">
        <v>210</v>
      </c>
      <c r="E8" s="112">
        <v>1317</v>
      </c>
      <c r="F8" s="112">
        <v>11725</v>
      </c>
    </row>
    <row r="9" spans="1:8" x14ac:dyDescent="0.25">
      <c r="A9" s="112" t="s">
        <v>218</v>
      </c>
      <c r="B9" s="112" t="s">
        <v>210</v>
      </c>
      <c r="C9" s="112" t="s">
        <v>210</v>
      </c>
      <c r="D9" s="112" t="s">
        <v>210</v>
      </c>
      <c r="E9" s="112">
        <v>205</v>
      </c>
      <c r="F9" s="112">
        <v>374</v>
      </c>
    </row>
    <row r="10" spans="1:8" x14ac:dyDescent="0.25">
      <c r="A10" s="112" t="s">
        <v>219</v>
      </c>
      <c r="B10" s="112" t="s">
        <v>210</v>
      </c>
      <c r="C10" s="112" t="s">
        <v>210</v>
      </c>
      <c r="D10" s="112" t="s">
        <v>210</v>
      </c>
      <c r="E10" s="112">
        <v>740</v>
      </c>
      <c r="F10" s="112">
        <v>10271</v>
      </c>
    </row>
    <row r="11" spans="1:8" x14ac:dyDescent="0.25">
      <c r="A11" s="112" t="s">
        <v>220</v>
      </c>
      <c r="B11" s="112" t="s">
        <v>210</v>
      </c>
      <c r="C11" s="112" t="s">
        <v>210</v>
      </c>
      <c r="D11" s="112" t="s">
        <v>210</v>
      </c>
      <c r="E11" s="112">
        <v>38</v>
      </c>
      <c r="F11" s="112">
        <v>156</v>
      </c>
    </row>
    <row r="12" spans="1:8" x14ac:dyDescent="0.25">
      <c r="A12" s="112" t="s">
        <v>221</v>
      </c>
      <c r="B12" s="112" t="s">
        <v>210</v>
      </c>
      <c r="C12" s="112" t="s">
        <v>210</v>
      </c>
      <c r="D12" s="112" t="s">
        <v>213</v>
      </c>
      <c r="E12" s="112">
        <v>154</v>
      </c>
      <c r="F12" s="112">
        <v>164</v>
      </c>
    </row>
    <row r="13" spans="1:8" x14ac:dyDescent="0.25">
      <c r="A13" s="112" t="s">
        <v>222</v>
      </c>
      <c r="B13" s="112" t="s">
        <v>210</v>
      </c>
      <c r="C13" s="112" t="s">
        <v>210</v>
      </c>
      <c r="D13" s="112" t="s">
        <v>210</v>
      </c>
      <c r="E13" s="112">
        <v>1746</v>
      </c>
      <c r="F13" s="112">
        <v>6168</v>
      </c>
    </row>
    <row r="14" spans="1:8" x14ac:dyDescent="0.25">
      <c r="A14" s="112" t="s">
        <v>223</v>
      </c>
      <c r="B14" s="112" t="s">
        <v>210</v>
      </c>
      <c r="C14" s="112" t="s">
        <v>210</v>
      </c>
      <c r="D14" s="112" t="s">
        <v>213</v>
      </c>
      <c r="E14" s="112">
        <v>108</v>
      </c>
      <c r="F14" s="112">
        <v>347</v>
      </c>
    </row>
    <row r="15" spans="1:8" x14ac:dyDescent="0.25">
      <c r="A15" s="112" t="s">
        <v>224</v>
      </c>
      <c r="B15" s="112" t="s">
        <v>210</v>
      </c>
      <c r="C15" s="112" t="s">
        <v>210</v>
      </c>
      <c r="D15" s="112" t="s">
        <v>213</v>
      </c>
      <c r="E15" s="112">
        <v>49</v>
      </c>
      <c r="F15" s="112">
        <v>331</v>
      </c>
    </row>
    <row r="16" spans="1:8" x14ac:dyDescent="0.25">
      <c r="A16" s="112" t="s">
        <v>225</v>
      </c>
      <c r="B16" s="112" t="s">
        <v>210</v>
      </c>
      <c r="C16" s="112" t="s">
        <v>210</v>
      </c>
      <c r="D16" s="112" t="s">
        <v>213</v>
      </c>
      <c r="E16" s="112">
        <v>117</v>
      </c>
      <c r="F16" s="112">
        <v>587</v>
      </c>
    </row>
    <row r="17" spans="1:6" x14ac:dyDescent="0.25">
      <c r="A17" s="112" t="s">
        <v>226</v>
      </c>
      <c r="B17" s="112" t="s">
        <v>210</v>
      </c>
      <c r="C17" s="112" t="s">
        <v>210</v>
      </c>
      <c r="D17" s="112" t="s">
        <v>210</v>
      </c>
      <c r="E17" s="112">
        <v>495</v>
      </c>
      <c r="F17" s="112">
        <v>2645</v>
      </c>
    </row>
    <row r="18" spans="1:6" x14ac:dyDescent="0.25">
      <c r="A18" s="112" t="s">
        <v>227</v>
      </c>
      <c r="B18" s="112" t="s">
        <v>210</v>
      </c>
      <c r="C18" s="112" t="s">
        <v>210</v>
      </c>
      <c r="D18" s="112" t="s">
        <v>210</v>
      </c>
      <c r="E18" s="112">
        <v>508</v>
      </c>
      <c r="F18" s="112">
        <v>2708</v>
      </c>
    </row>
    <row r="19" spans="1:6" x14ac:dyDescent="0.25">
      <c r="A19" s="112" t="s">
        <v>228</v>
      </c>
      <c r="B19" s="112" t="s">
        <v>210</v>
      </c>
      <c r="C19" s="112" t="s">
        <v>210</v>
      </c>
      <c r="D19" s="112" t="s">
        <v>210</v>
      </c>
      <c r="E19" s="112">
        <v>113</v>
      </c>
      <c r="F19" s="112">
        <v>739</v>
      </c>
    </row>
    <row r="20" spans="1:6" x14ac:dyDescent="0.25">
      <c r="A20" s="112" t="s">
        <v>229</v>
      </c>
      <c r="B20" s="112" t="s">
        <v>210</v>
      </c>
      <c r="C20" s="112" t="s">
        <v>210</v>
      </c>
      <c r="D20" s="112" t="s">
        <v>210</v>
      </c>
      <c r="E20" s="112">
        <v>26</v>
      </c>
      <c r="F20" s="112">
        <v>120</v>
      </c>
    </row>
    <row r="21" spans="1:6" x14ac:dyDescent="0.25">
      <c r="A21" s="112" t="s">
        <v>230</v>
      </c>
      <c r="B21" s="112" t="s">
        <v>210</v>
      </c>
      <c r="C21" s="112" t="s">
        <v>210</v>
      </c>
      <c r="D21" s="112" t="s">
        <v>210</v>
      </c>
      <c r="E21" s="112">
        <v>1026</v>
      </c>
      <c r="F21" s="112">
        <v>4917</v>
      </c>
    </row>
    <row r="22" spans="1:6" x14ac:dyDescent="0.25">
      <c r="A22" s="112" t="s">
        <v>231</v>
      </c>
      <c r="B22" s="112" t="s">
        <v>210</v>
      </c>
      <c r="C22" s="112" t="s">
        <v>210</v>
      </c>
      <c r="D22" s="112" t="s">
        <v>213</v>
      </c>
      <c r="E22" s="112">
        <v>30</v>
      </c>
      <c r="F22" s="112">
        <v>111</v>
      </c>
    </row>
    <row r="23" spans="1:6" x14ac:dyDescent="0.25">
      <c r="A23" s="112" t="s">
        <v>232</v>
      </c>
      <c r="B23" s="112" t="s">
        <v>210</v>
      </c>
      <c r="C23" s="112" t="s">
        <v>210</v>
      </c>
      <c r="D23" s="112" t="s">
        <v>213</v>
      </c>
      <c r="E23" s="112">
        <v>70</v>
      </c>
      <c r="F23" s="112">
        <v>778</v>
      </c>
    </row>
    <row r="24" spans="1:6" x14ac:dyDescent="0.25">
      <c r="A24" s="112" t="s">
        <v>233</v>
      </c>
      <c r="B24" s="112" t="s">
        <v>210</v>
      </c>
      <c r="C24" s="112" t="s">
        <v>210</v>
      </c>
      <c r="D24" s="112" t="s">
        <v>210</v>
      </c>
      <c r="E24" s="112">
        <v>147</v>
      </c>
      <c r="F24" s="112">
        <v>286</v>
      </c>
    </row>
    <row r="25" spans="1:6" x14ac:dyDescent="0.25">
      <c r="A25" s="112" t="s">
        <v>234</v>
      </c>
      <c r="B25" s="112" t="s">
        <v>210</v>
      </c>
      <c r="C25" s="112" t="s">
        <v>210</v>
      </c>
      <c r="D25" s="112" t="s">
        <v>210</v>
      </c>
      <c r="E25" s="112">
        <v>68</v>
      </c>
      <c r="F25" s="112">
        <v>1005</v>
      </c>
    </row>
    <row r="26" spans="1:6" x14ac:dyDescent="0.25">
      <c r="A26" s="112" t="s">
        <v>235</v>
      </c>
      <c r="B26" s="112" t="s">
        <v>210</v>
      </c>
      <c r="C26" s="112" t="s">
        <v>210</v>
      </c>
      <c r="D26" s="112" t="s">
        <v>210</v>
      </c>
      <c r="E26" s="112">
        <v>175</v>
      </c>
      <c r="F26" s="112">
        <v>736</v>
      </c>
    </row>
    <row r="27" spans="1:6" x14ac:dyDescent="0.25">
      <c r="A27" s="112" t="s">
        <v>236</v>
      </c>
      <c r="B27" s="112" t="s">
        <v>210</v>
      </c>
      <c r="C27" s="112" t="s">
        <v>210</v>
      </c>
      <c r="D27" s="112" t="s">
        <v>210</v>
      </c>
      <c r="E27" s="112">
        <v>422</v>
      </c>
      <c r="F27" s="112">
        <v>4454</v>
      </c>
    </row>
    <row r="28" spans="1:6" x14ac:dyDescent="0.25">
      <c r="A28" s="112" t="s">
        <v>237</v>
      </c>
      <c r="B28" s="112" t="s">
        <v>210</v>
      </c>
      <c r="C28" s="112" t="s">
        <v>210</v>
      </c>
      <c r="D28" s="112" t="s">
        <v>210</v>
      </c>
      <c r="E28" s="112">
        <v>90</v>
      </c>
      <c r="F28" s="112">
        <v>132</v>
      </c>
    </row>
    <row r="30" spans="1:6" x14ac:dyDescent="0.25">
      <c r="A30" s="38" t="s">
        <v>238</v>
      </c>
    </row>
    <row r="31" spans="1:6" x14ac:dyDescent="0.25">
      <c r="A31" t="s">
        <v>242</v>
      </c>
    </row>
    <row r="32" spans="1:6" ht="16.5" customHeight="1" x14ac:dyDescent="0.25">
      <c r="A32" s="155" t="s">
        <v>241</v>
      </c>
      <c r="B32" s="155"/>
      <c r="C32" s="155"/>
      <c r="D32" s="155"/>
      <c r="E32" s="155"/>
      <c r="F32" s="113"/>
    </row>
    <row r="33" spans="1:6" x14ac:dyDescent="0.25">
      <c r="A33" s="155"/>
      <c r="B33" s="155"/>
      <c r="C33" s="155"/>
      <c r="D33" s="155"/>
      <c r="E33" s="155"/>
      <c r="F33" s="113"/>
    </row>
    <row r="34" spans="1:6" x14ac:dyDescent="0.25">
      <c r="A34" s="155"/>
      <c r="B34" s="155"/>
      <c r="C34" s="155"/>
      <c r="D34" s="155"/>
      <c r="E34" s="155"/>
      <c r="F34" s="113"/>
    </row>
    <row r="35" spans="1:6" x14ac:dyDescent="0.25">
      <c r="A35" s="155"/>
      <c r="B35" s="155"/>
      <c r="C35" s="155"/>
      <c r="D35" s="155"/>
      <c r="E35" s="155"/>
      <c r="F35" s="113"/>
    </row>
  </sheetData>
  <mergeCells count="3">
    <mergeCell ref="G2:H2"/>
    <mergeCell ref="G3:H3"/>
    <mergeCell ref="A32:E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31"/>
  <sheetViews>
    <sheetView zoomScale="98" zoomScaleNormal="98" workbookViewId="0">
      <selection activeCell="H1" sqref="H1"/>
    </sheetView>
  </sheetViews>
  <sheetFormatPr defaultRowHeight="15" x14ac:dyDescent="0.25"/>
  <cols>
    <col min="1" max="1" width="30.85546875" bestFit="1" customWidth="1"/>
    <col min="2" max="2" width="49.140625" style="80" bestFit="1" customWidth="1"/>
    <col min="3" max="3" width="49.28515625" style="80" bestFit="1" customWidth="1"/>
    <col min="4" max="4" width="15.28515625" bestFit="1" customWidth="1"/>
    <col min="5" max="5" width="17.140625" customWidth="1"/>
    <col min="6" max="6" width="45" customWidth="1"/>
    <col min="7" max="7" width="51" customWidth="1"/>
    <col min="8" max="8" width="23.7109375" customWidth="1"/>
    <col min="12" max="12" width="16.5703125" customWidth="1"/>
  </cols>
  <sheetData>
    <row r="1" spans="1:12" ht="15.75" thickBot="1" x14ac:dyDescent="0.3">
      <c r="A1" s="28" t="s">
        <v>188</v>
      </c>
      <c r="B1" s="156" t="s">
        <v>189</v>
      </c>
      <c r="C1" s="156"/>
      <c r="D1" s="157" t="s">
        <v>190</v>
      </c>
      <c r="E1" s="157"/>
      <c r="F1" s="29" t="s">
        <v>191</v>
      </c>
      <c r="G1" s="30" t="s">
        <v>192</v>
      </c>
      <c r="H1" s="31" t="s">
        <v>193</v>
      </c>
      <c r="K1" s="114" t="s">
        <v>130</v>
      </c>
      <c r="L1" s="114"/>
    </row>
    <row r="2" spans="1:12" s="38" customFormat="1" x14ac:dyDescent="0.25">
      <c r="A2" s="32" t="s">
        <v>28</v>
      </c>
      <c r="B2" s="33" t="s">
        <v>157</v>
      </c>
      <c r="C2" s="34" t="s">
        <v>19</v>
      </c>
      <c r="D2" s="35" t="s">
        <v>157</v>
      </c>
      <c r="E2" s="36" t="s">
        <v>19</v>
      </c>
      <c r="F2" s="36" t="s">
        <v>118</v>
      </c>
      <c r="G2" s="36" t="s">
        <v>118</v>
      </c>
      <c r="H2" s="37" t="s">
        <v>194</v>
      </c>
      <c r="K2" s="114" t="s">
        <v>136</v>
      </c>
      <c r="L2" s="114"/>
    </row>
    <row r="3" spans="1:12" x14ac:dyDescent="0.25">
      <c r="A3" s="39" t="s">
        <v>195</v>
      </c>
      <c r="B3" s="40" t="e">
        <f>STANDARDIZE('[1]4. Raw Indicators'!J2,'[1]3. Descriptive Statistics'!$G$2,'[1]3. Descriptive Statistics'!$H$2)</f>
        <v>#NUM!</v>
      </c>
      <c r="C3" s="40" t="e">
        <f>STANDARDIZE('[1]4. Raw Indicators'!K2,'[1]3. Descriptive Statistics'!$G$2,'[1]3. Descriptive Statistics'!$H$2)</f>
        <v>#NUM!</v>
      </c>
      <c r="D3" s="41" t="e">
        <f>IF(B3&gt;=1,1,0)</f>
        <v>#NUM!</v>
      </c>
      <c r="E3" s="41" t="e">
        <f>IF(C3&gt;=1,1,0)</f>
        <v>#NUM!</v>
      </c>
      <c r="F3" s="42" t="e">
        <f>AVERAGE(D3,E3)</f>
        <v>#NUM!</v>
      </c>
      <c r="G3" s="42" t="e">
        <f>IF(F3&gt;=0.5,1,0)</f>
        <v>#NUM!</v>
      </c>
      <c r="H3" s="43" t="e">
        <f>SUM(G3)</f>
        <v>#NUM!</v>
      </c>
    </row>
    <row r="4" spans="1:12" x14ac:dyDescent="0.25">
      <c r="A4" s="44"/>
      <c r="B4" s="45"/>
      <c r="C4" s="45"/>
      <c r="D4" s="46"/>
      <c r="E4" s="46"/>
      <c r="F4" s="47"/>
      <c r="G4" s="48"/>
      <c r="H4" s="49"/>
    </row>
    <row r="5" spans="1:12" ht="15" customHeight="1" x14ac:dyDescent="0.25">
      <c r="A5" s="50"/>
      <c r="B5" s="158" t="s">
        <v>196</v>
      </c>
      <c r="C5" s="158"/>
      <c r="D5" s="160" t="s">
        <v>197</v>
      </c>
      <c r="E5" s="161"/>
      <c r="F5" s="165" t="s">
        <v>198</v>
      </c>
      <c r="G5" s="160" t="s">
        <v>199</v>
      </c>
      <c r="H5" s="165" t="s">
        <v>200</v>
      </c>
    </row>
    <row r="6" spans="1:12" x14ac:dyDescent="0.25">
      <c r="A6" s="50"/>
      <c r="B6" s="159"/>
      <c r="C6" s="159"/>
      <c r="D6" s="162"/>
      <c r="E6" s="163"/>
      <c r="F6" s="166"/>
      <c r="G6" s="162"/>
      <c r="H6" s="166"/>
    </row>
    <row r="7" spans="1:12" x14ac:dyDescent="0.25">
      <c r="A7" s="50"/>
      <c r="B7" s="51"/>
      <c r="C7" s="52"/>
      <c r="D7" s="159"/>
      <c r="E7" s="164"/>
      <c r="F7" s="166"/>
      <c r="G7" s="162"/>
      <c r="H7" s="166"/>
    </row>
    <row r="8" spans="1:12" x14ac:dyDescent="0.25">
      <c r="A8" s="50"/>
      <c r="B8" s="45"/>
      <c r="C8" s="53"/>
      <c r="D8" s="54"/>
      <c r="E8" s="55"/>
      <c r="F8" s="164"/>
      <c r="G8" s="167"/>
      <c r="H8" s="166"/>
    </row>
    <row r="9" spans="1:12" x14ac:dyDescent="0.25">
      <c r="A9" s="50"/>
      <c r="B9" s="51"/>
      <c r="C9" s="53"/>
      <c r="D9" s="56"/>
      <c r="E9" s="57"/>
      <c r="F9" s="58"/>
      <c r="G9" s="59"/>
      <c r="H9" s="163"/>
    </row>
    <row r="10" spans="1:12" x14ac:dyDescent="0.25">
      <c r="A10" s="50"/>
      <c r="B10" s="45"/>
      <c r="C10" s="60"/>
      <c r="D10" s="61"/>
      <c r="E10" s="62"/>
      <c r="F10" s="63"/>
      <c r="G10" s="64"/>
      <c r="H10" s="164"/>
    </row>
    <row r="11" spans="1:12" x14ac:dyDescent="0.25">
      <c r="A11" s="50"/>
      <c r="B11" s="45"/>
      <c r="C11" s="60"/>
      <c r="D11" s="65"/>
      <c r="E11" s="66"/>
      <c r="F11" s="63"/>
      <c r="G11" s="67"/>
      <c r="H11" s="68"/>
    </row>
    <row r="12" spans="1:12" x14ac:dyDescent="0.25">
      <c r="A12" s="50"/>
      <c r="B12" s="45"/>
      <c r="C12" s="60"/>
      <c r="D12" s="61"/>
      <c r="E12" s="62"/>
      <c r="F12" s="69"/>
      <c r="G12" s="67"/>
      <c r="H12" s="70"/>
    </row>
    <row r="13" spans="1:12" x14ac:dyDescent="0.25">
      <c r="A13" s="50"/>
      <c r="B13" s="45"/>
      <c r="C13" s="60"/>
      <c r="D13" s="61"/>
      <c r="E13" s="62"/>
      <c r="F13" s="69"/>
      <c r="G13" s="67"/>
      <c r="H13" s="71"/>
    </row>
    <row r="14" spans="1:12" x14ac:dyDescent="0.25">
      <c r="A14" s="50"/>
      <c r="B14" s="45"/>
      <c r="C14" s="60"/>
      <c r="D14" s="61"/>
      <c r="E14" s="62"/>
      <c r="F14" s="69"/>
      <c r="G14" s="67"/>
      <c r="H14" s="71"/>
    </row>
    <row r="15" spans="1:12" x14ac:dyDescent="0.25">
      <c r="A15" s="50"/>
      <c r="B15" s="45"/>
      <c r="C15" s="53"/>
      <c r="D15" s="61"/>
      <c r="E15" s="62"/>
      <c r="F15" s="69"/>
      <c r="G15" s="67"/>
      <c r="H15" s="71"/>
    </row>
    <row r="16" spans="1:12" x14ac:dyDescent="0.25">
      <c r="A16" s="50"/>
      <c r="B16" s="45"/>
      <c r="C16" s="60"/>
      <c r="D16" s="61"/>
      <c r="E16" s="62"/>
      <c r="F16" s="69"/>
      <c r="G16" s="67"/>
      <c r="H16" s="71"/>
    </row>
    <row r="17" spans="1:8" x14ac:dyDescent="0.25">
      <c r="A17" s="50"/>
      <c r="B17" s="45"/>
      <c r="C17" s="60"/>
      <c r="D17" s="61"/>
      <c r="E17" s="62"/>
      <c r="F17" s="69"/>
      <c r="G17" s="67"/>
      <c r="H17" s="71"/>
    </row>
    <row r="18" spans="1:8" x14ac:dyDescent="0.25">
      <c r="A18" s="50"/>
      <c r="B18" s="45"/>
      <c r="C18" s="60"/>
      <c r="D18" s="61"/>
      <c r="E18" s="62"/>
      <c r="F18" s="69"/>
      <c r="G18" s="67"/>
      <c r="H18" s="71"/>
    </row>
    <row r="19" spans="1:8" x14ac:dyDescent="0.25">
      <c r="A19" s="50"/>
      <c r="B19" s="45"/>
      <c r="C19" s="60"/>
      <c r="D19" s="61"/>
      <c r="E19" s="62"/>
      <c r="F19" s="69"/>
      <c r="G19" s="67"/>
      <c r="H19" s="71"/>
    </row>
    <row r="20" spans="1:8" x14ac:dyDescent="0.25">
      <c r="A20" s="50"/>
      <c r="B20" s="45"/>
      <c r="C20" s="60"/>
      <c r="D20" s="61"/>
      <c r="E20" s="62"/>
      <c r="F20" s="69"/>
      <c r="G20" s="67"/>
      <c r="H20" s="71"/>
    </row>
    <row r="21" spans="1:8" x14ac:dyDescent="0.25">
      <c r="A21" s="50"/>
      <c r="B21" s="45"/>
      <c r="C21" s="60"/>
      <c r="D21" s="61"/>
      <c r="E21" s="62"/>
      <c r="F21" s="69"/>
      <c r="G21" s="67"/>
      <c r="H21" s="71"/>
    </row>
    <row r="22" spans="1:8" x14ac:dyDescent="0.25">
      <c r="A22" s="50"/>
      <c r="B22" s="45"/>
      <c r="C22" s="60"/>
      <c r="D22" s="61"/>
      <c r="E22" s="62"/>
      <c r="F22" s="69"/>
      <c r="G22" s="67"/>
      <c r="H22" s="71"/>
    </row>
    <row r="23" spans="1:8" x14ac:dyDescent="0.25">
      <c r="A23" s="50"/>
      <c r="B23" s="45"/>
      <c r="C23" s="60"/>
      <c r="D23" s="61"/>
      <c r="E23" s="62"/>
      <c r="F23" s="69"/>
      <c r="G23" s="67"/>
      <c r="H23" s="71"/>
    </row>
    <row r="24" spans="1:8" x14ac:dyDescent="0.25">
      <c r="A24" s="50"/>
      <c r="B24" s="45"/>
      <c r="C24" s="60"/>
      <c r="D24" s="61"/>
      <c r="E24" s="62"/>
      <c r="F24" s="69"/>
      <c r="G24" s="67"/>
      <c r="H24" s="71"/>
    </row>
    <row r="25" spans="1:8" x14ac:dyDescent="0.25">
      <c r="A25" s="50"/>
      <c r="B25" s="45"/>
      <c r="C25" s="60"/>
      <c r="D25" s="61"/>
      <c r="E25" s="62"/>
      <c r="F25" s="69"/>
      <c r="G25" s="67"/>
      <c r="H25" s="71"/>
    </row>
    <row r="26" spans="1:8" x14ac:dyDescent="0.25">
      <c r="A26" s="50"/>
      <c r="B26" s="45"/>
      <c r="C26" s="60"/>
      <c r="D26" s="61"/>
      <c r="E26" s="62"/>
      <c r="F26" s="69"/>
      <c r="G26" s="67"/>
      <c r="H26" s="71"/>
    </row>
    <row r="27" spans="1:8" x14ac:dyDescent="0.25">
      <c r="A27" s="50"/>
      <c r="B27" s="45"/>
      <c r="C27" s="60"/>
      <c r="D27" s="61"/>
      <c r="E27" s="62"/>
      <c r="F27" s="69"/>
      <c r="G27" s="67"/>
      <c r="H27" s="71"/>
    </row>
    <row r="28" spans="1:8" x14ac:dyDescent="0.25">
      <c r="A28" s="50"/>
      <c r="B28" s="45"/>
      <c r="C28" s="60"/>
      <c r="D28" s="61"/>
      <c r="E28" s="62"/>
      <c r="F28" s="69"/>
      <c r="G28" s="67"/>
      <c r="H28" s="71"/>
    </row>
    <row r="29" spans="1:8" x14ac:dyDescent="0.25">
      <c r="A29" s="50"/>
      <c r="B29" s="45"/>
      <c r="C29" s="60"/>
      <c r="D29" s="61"/>
      <c r="E29" s="62"/>
      <c r="F29" s="69"/>
      <c r="G29" s="67"/>
      <c r="H29" s="71"/>
    </row>
    <row r="30" spans="1:8" x14ac:dyDescent="0.25">
      <c r="A30" s="50"/>
      <c r="B30" s="45"/>
      <c r="C30" s="60"/>
      <c r="D30" s="61"/>
      <c r="E30" s="62"/>
      <c r="F30" s="69"/>
      <c r="G30" s="67"/>
      <c r="H30" s="71"/>
    </row>
    <row r="31" spans="1:8" x14ac:dyDescent="0.25">
      <c r="A31" s="72"/>
      <c r="B31" s="73"/>
      <c r="C31" s="74"/>
      <c r="D31" s="75"/>
      <c r="E31" s="76"/>
      <c r="F31" s="77"/>
      <c r="G31" s="78"/>
      <c r="H31" s="79"/>
    </row>
  </sheetData>
  <mergeCells count="9">
    <mergeCell ref="B1:C1"/>
    <mergeCell ref="D1:E1"/>
    <mergeCell ref="K1:L1"/>
    <mergeCell ref="K2:L2"/>
    <mergeCell ref="B5:C6"/>
    <mergeCell ref="D5:E7"/>
    <mergeCell ref="F5:F8"/>
    <mergeCell ref="G5:G8"/>
    <mergeCell ref="H5:H10"/>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33610B472434F82CFCE9EE07F2E44" ma:contentTypeVersion="22" ma:contentTypeDescription="Create a new document." ma:contentTypeScope="" ma:versionID="0b6bb0bcc9dee0f36bca914743b052a9">
  <xsd:schema xmlns:xsd="http://www.w3.org/2001/XMLSchema" xmlns:xs="http://www.w3.org/2001/XMLSchema" xmlns:p="http://schemas.microsoft.com/office/2006/metadata/properties" xmlns:ns2="f12dafca-ffd2-47b9-a7dc-ea73860b958a" xmlns:ns3="47ca7922-c719-4616-9f71-5769361a38d7" targetNamespace="http://schemas.microsoft.com/office/2006/metadata/properties" ma:root="true" ma:fieldsID="5b408b11187dfcd914bf6fcb8eea5db6" ns2:_="" ns3:_="">
    <xsd:import namespace="f12dafca-ffd2-47b9-a7dc-ea73860b958a"/>
    <xsd:import namespace="47ca7922-c719-4616-9f71-5769361a38d7"/>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3:Document_x0020_Type"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Person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dafca-ffd2-47b9-a7dc-ea73860b958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7" nillable="true" ma:displayName="Taxonomy Catch All Column" ma:hidden="true" ma:list="{d102e559-a381-453e-8cb3-cfda999e277d}" ma:internalName="TaxCatchAll" ma:showField="CatchAllData" ma:web="f12dafca-ffd2-47b9-a7dc-ea73860b958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a7922-c719-4616-9f71-5769361a38d7" elementFormDefault="qualified">
    <xsd:import namespace="http://schemas.microsoft.com/office/2006/documentManagement/types"/>
    <xsd:import namespace="http://schemas.microsoft.com/office/infopath/2007/PartnerControls"/>
    <xsd:element name="Document_x0020_Type" ma:index="8" nillable="true" ma:displayName="Document Type" ma:internalName="Document_x0020_Type" ma:readOnly="false">
      <xsd:complexType>
        <xsd:complexContent>
          <xsd:extension base="dms:MultiChoice">
            <xsd:sequence>
              <xsd:element name="Value" maxOccurs="unbounded" minOccurs="0" nillable="true">
                <xsd:simpleType>
                  <xsd:restriction base="dms:Choice">
                    <xsd:enumeration value="Project Officer"/>
                    <xsd:enumeration value="Risk Monitoring"/>
                    <xsd:enumeration value="Site Visit Reports"/>
                    <xsd:enumeration value="Evaluation"/>
                    <xsd:enumeration value="ECCS Grantees"/>
                    <xsd:enumeration value="Benchmark Plans"/>
                    <xsd:enumeration value="Data Plans"/>
                    <xsd:enumeration value="CQI Plans"/>
                    <xsd:enumeration value="Regional Meeting Materials"/>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sonResponsible" ma:index="26" nillable="true" ma:displayName="Person Responsible" ma:format="Dropdown" ma:internalName="PersonResponsib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2dafca-ffd2-47b9-a7dc-ea73860b958a" xsi:nil="true"/>
    <_dlc_DocId xmlns="f12dafca-ffd2-47b9-a7dc-ea73860b958a">DZXA3YQD6WY2-5480-13964</_dlc_DocId>
    <_dlc_DocIdUrl xmlns="f12dafca-ffd2-47b9-a7dc-ea73860b958a">
      <Url>https://nih.sharepoint.com/sites/HRSA-MCHB/MCHB-Team/DHVECS/_layouts/15/DocIdRedir.aspx?ID=DZXA3YQD6WY2-5480-13964</Url>
      <Description>DZXA3YQD6WY2-5480-13964</Description>
    </_dlc_DocIdUrl>
    <Document_x0020_Type xmlns="47ca7922-c719-4616-9f71-5769361a38d7" xsi:nil="true"/>
    <lcf76f155ced4ddcb4097134ff3c332f xmlns="47ca7922-c719-4616-9f71-5769361a38d7">
      <Terms xmlns="http://schemas.microsoft.com/office/infopath/2007/PartnerControls"/>
    </lcf76f155ced4ddcb4097134ff3c332f>
    <PersonResponsible xmlns="47ca7922-c719-4616-9f71-5769361a38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057A3B-E145-4DAF-A40A-A50DDF036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dafca-ffd2-47b9-a7dc-ea73860b958a"/>
    <ds:schemaRef ds:uri="47ca7922-c719-4616-9f71-5769361a38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7A04A8-1EE9-4EE3-8693-3DCCC9C609A5}">
  <ds:schemaRefs>
    <ds:schemaRef ds:uri="http://schemas.microsoft.com/office/2006/metadata/properties"/>
    <ds:schemaRef ds:uri="http://schemas.microsoft.com/office/infopath/2007/PartnerControls"/>
    <ds:schemaRef ds:uri="f12dafca-ffd2-47b9-a7dc-ea73860b958a"/>
    <ds:schemaRef ds:uri="47ca7922-c719-4616-9f71-5769361a38d7"/>
  </ds:schemaRefs>
</ds:datastoreItem>
</file>

<file path=customXml/itemProps3.xml><?xml version="1.0" encoding="utf-8"?>
<ds:datastoreItem xmlns:ds="http://schemas.openxmlformats.org/officeDocument/2006/customXml" ds:itemID="{3870461F-80DD-475C-BFA4-6BD5418C3A35}">
  <ds:schemaRefs>
    <ds:schemaRef ds:uri="http://schemas.microsoft.com/sharepoint/v3/contenttype/forms"/>
  </ds:schemaRefs>
</ds:datastoreItem>
</file>

<file path=customXml/itemProps4.xml><?xml version="1.0" encoding="utf-8"?>
<ds:datastoreItem xmlns:ds="http://schemas.openxmlformats.org/officeDocument/2006/customXml" ds:itemID="{7E5BE547-798F-41E1-A74B-A76636EBAB15}">
  <ds:schemaRefs>
    <ds:schemaRef ds:uri="http://schemas.microsoft.com/sharepoint/event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Data Summary Contents</vt:lpstr>
      <vt:lpstr>1. Simplified Method Overview</vt:lpstr>
      <vt:lpstr>2. Description of Indicators</vt:lpstr>
      <vt:lpstr>3. Descriptive Statistics</vt:lpstr>
      <vt:lpstr>4. Raw Indicators</vt:lpstr>
      <vt:lpstr>5. Standardized Indicators</vt:lpstr>
      <vt:lpstr>6. At-Risk Domains</vt:lpstr>
      <vt:lpstr>7. At-Risk Counties</vt:lpstr>
      <vt:lpstr>8. Example Formulas</vt:lpstr>
      <vt:lpstr>___At_Risk_Domains</vt:lpstr>
      <vt:lpstr>___Descriptive_Statistics</vt:lpstr>
      <vt:lpstr>___Raw_Indicators</vt:lpstr>
      <vt:lpstr>___Standardized_Indicators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sas user</dc:creator>
  <cp:lastModifiedBy>O'Donnell, John (HRSA)</cp:lastModifiedBy>
  <dcterms:created xsi:type="dcterms:W3CDTF">2011-02-11T15:45:55Z</dcterms:created>
  <dcterms:modified xsi:type="dcterms:W3CDTF">2025-05-20T20:27:16Z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0x0101009C933610B472434F82CFCE9EE07F2E44</vt:lpwstr>
  </property>
  <property fmtid="{D5CDD505-2E9C-101B-9397-08002B2CF9AE}" pid="3" name="_dlc_DocIdItemGuid">
    <vt:lpwstr>dd23802e-f3a2-4572-86a9-aba290586502</vt:lpwstr>
  </property>
  <property fmtid="{D5CDD505-2E9C-101B-9397-08002B2CF9AE}" pid="4" name="Order">
    <vt:r8>1396400</vt:r8>
  </property>
  <property fmtid="{D5CDD505-2E9C-101B-9397-08002B2CF9AE}" pid="5" name="TaxKeyword">
    <vt:lpwstr/>
  </property>
  <property fmtid="{D5CDD505-2E9C-101B-9397-08002B2CF9AE}" pid="6" name="MediaServiceImageTags">
    <vt:lpwstr/>
  </property>
</Properties>
</file>