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https://ohiodas-my.sharepoint.com/personal/10201002_id_ohio_gov/Documents/Desktop/"/>
    </mc:Choice>
  </mc:AlternateContent>
  <xr:revisionPtr revIDLastSave="0" documentId="8_{1FD4A136-DFF3-417C-A7D7-CA44A4CF336E}" xr6:coauthVersionLast="47" xr6:coauthVersionMax="47" xr10:uidLastSave="{00000000-0000-0000-0000-000000000000}"/>
  <bookViews>
    <workbookView xWindow="-120" yWindow="-120" windowWidth="29040" windowHeight="15840" tabRatio="870" firstSheet="3" activeTab="3" xr2:uid="{00000000-000D-0000-FFFF-FFFF00000000}"/>
  </bookViews>
  <sheets>
    <sheet name="3.1.22 Version" sheetId="142" r:id="rId1"/>
    <sheet name="1.1.24 Version" sheetId="1" r:id="rId2"/>
    <sheet name="Disclaimer" sheetId="141" r:id="rId3"/>
    <sheet name="8.18.2025" sheetId="143" r:id="rId4"/>
  </sheets>
  <externalReferences>
    <externalReference r:id="rId5"/>
  </externalReferences>
  <definedNames>
    <definedName name="_xlnm._FilterDatabase" localSheetId="1" hidden="1">'1.1.24 Version'!$A$8:$AR$133</definedName>
    <definedName name="_xlnm._FilterDatabase" localSheetId="0" hidden="1">'3.1.22 Version'!$A$8:$AR$8</definedName>
    <definedName name="_xlnm._FilterDatabase" localSheetId="3" hidden="1">'8.18.2025'!$A$8:$AR$182</definedName>
    <definedName name="_Toc447609997" localSheetId="1">'1.1.24 Version'!$G$66</definedName>
    <definedName name="_Toc447609997" localSheetId="3">'8.18.2025'!$G$89</definedName>
    <definedName name="_xlnm.Print_Area" localSheetId="1">'1.1.24 Version'!$A$1:$BP$158</definedName>
    <definedName name="_xlnm.Print_Area" localSheetId="3">'8.18.2025'!$A$1:$BP$181</definedName>
    <definedName name="_xlnm.Print_Titles" localSheetId="1">'1.1.24 Version'!$3:$8</definedName>
    <definedName name="_xlnm.Print_Titles" localSheetId="3">'8.18.2025'!$3:$8</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2" i="143" l="1"/>
  <c r="R32" i="143"/>
  <c r="S32" i="143"/>
  <c r="T32" i="143"/>
  <c r="U32" i="143"/>
  <c r="Q35" i="143"/>
  <c r="R35" i="143"/>
  <c r="S35" i="143"/>
  <c r="T35" i="143"/>
  <c r="U35" i="143"/>
  <c r="Q29" i="143"/>
  <c r="R29" i="143"/>
  <c r="S29" i="143"/>
  <c r="T29" i="143"/>
  <c r="U29" i="143"/>
  <c r="V29" i="143"/>
  <c r="W29" i="143"/>
  <c r="X29" i="143"/>
  <c r="Y29" i="143"/>
  <c r="Z29" i="143"/>
  <c r="AK22" i="143" l="1"/>
  <c r="AJ22" i="143"/>
  <c r="AI22" i="143"/>
  <c r="AG22" i="143"/>
  <c r="AF22" i="143"/>
  <c r="Z22" i="143"/>
  <c r="Y22" i="143"/>
  <c r="X22" i="143"/>
  <c r="W22" i="143"/>
  <c r="V22" i="143"/>
  <c r="U22" i="143"/>
  <c r="T22" i="143"/>
  <c r="S22" i="143"/>
  <c r="R22" i="143"/>
  <c r="Q22" i="143"/>
  <c r="P22" i="143"/>
  <c r="L22" i="143"/>
  <c r="K22" i="143"/>
  <c r="J22" i="143"/>
  <c r="AK83" i="143"/>
  <c r="AJ83" i="143"/>
  <c r="AI83" i="143"/>
  <c r="AG83" i="143"/>
  <c r="AF83" i="143"/>
  <c r="Z83" i="143"/>
  <c r="Y83" i="143"/>
  <c r="X83" i="143"/>
  <c r="W83" i="143"/>
  <c r="V83" i="143"/>
  <c r="U83" i="143"/>
  <c r="T83" i="143"/>
  <c r="S83" i="143"/>
  <c r="R83" i="143"/>
  <c r="Q83" i="143"/>
  <c r="P33" i="143"/>
  <c r="L33" i="143"/>
  <c r="K33" i="143"/>
  <c r="J33" i="143"/>
  <c r="AK32" i="143"/>
  <c r="AJ32" i="143"/>
  <c r="AI32" i="143"/>
  <c r="AG32" i="143"/>
  <c r="AF32" i="143"/>
  <c r="Z32" i="143"/>
  <c r="Y32" i="143"/>
  <c r="X32" i="143"/>
  <c r="W32" i="143"/>
  <c r="V32" i="143"/>
  <c r="P32" i="143"/>
  <c r="L32" i="143"/>
  <c r="K32" i="143"/>
  <c r="J32" i="143"/>
  <c r="U25" i="143"/>
  <c r="L25" i="143"/>
  <c r="K25" i="143"/>
  <c r="J25" i="143"/>
  <c r="AK44" i="143"/>
  <c r="AJ44" i="143"/>
  <c r="AI44" i="143"/>
  <c r="AG44" i="143"/>
  <c r="AF44" i="143"/>
  <c r="Z44" i="143"/>
  <c r="Y44" i="143"/>
  <c r="X44" i="143"/>
  <c r="W44" i="143"/>
  <c r="V44" i="143"/>
  <c r="U44" i="143"/>
  <c r="T44" i="143"/>
  <c r="S44" i="143"/>
  <c r="R44" i="143"/>
  <c r="Q44" i="143"/>
  <c r="P44" i="143"/>
  <c r="L44" i="143"/>
  <c r="K44" i="143"/>
  <c r="J44" i="143"/>
  <c r="P45" i="143"/>
  <c r="L45" i="143"/>
  <c r="K45" i="143"/>
  <c r="J45" i="143"/>
  <c r="P42" i="143"/>
  <c r="L42" i="143"/>
  <c r="K42" i="143"/>
  <c r="J42" i="143"/>
  <c r="P39" i="143"/>
  <c r="L39" i="143"/>
  <c r="K39" i="143"/>
  <c r="J39" i="143"/>
  <c r="U37" i="143"/>
  <c r="T37" i="143"/>
  <c r="S37" i="143"/>
  <c r="R37" i="143"/>
  <c r="P36" i="143"/>
  <c r="L36" i="143"/>
  <c r="K36" i="143"/>
  <c r="J36" i="143"/>
  <c r="P30" i="143"/>
  <c r="L30" i="143"/>
  <c r="K30" i="143"/>
  <c r="J30" i="143"/>
  <c r="P27" i="143"/>
  <c r="L27" i="143"/>
  <c r="K27" i="143"/>
  <c r="J27" i="143"/>
  <c r="P23" i="143"/>
  <c r="L23" i="143"/>
  <c r="K23" i="143"/>
  <c r="J23" i="143"/>
  <c r="P17" i="143"/>
  <c r="L17" i="143"/>
  <c r="K17" i="143"/>
  <c r="J17" i="143"/>
  <c r="L10" i="143"/>
  <c r="K10" i="143"/>
  <c r="J10" i="143"/>
  <c r="AG12" i="143"/>
  <c r="C163" i="143"/>
  <c r="AK159" i="143"/>
  <c r="U156" i="143"/>
  <c r="U153" i="143"/>
  <c r="U152" i="143"/>
  <c r="U151" i="143"/>
  <c r="U150" i="143"/>
  <c r="U144" i="143"/>
  <c r="U141" i="143"/>
  <c r="U140" i="143"/>
  <c r="AK139" i="143"/>
  <c r="AI139" i="143"/>
  <c r="U139" i="143"/>
  <c r="AK138" i="143"/>
  <c r="AI138" i="143"/>
  <c r="U138" i="143"/>
  <c r="U133" i="143"/>
  <c r="U132" i="143"/>
  <c r="AO129" i="143"/>
  <c r="AO128" i="143"/>
  <c r="AK125" i="143"/>
  <c r="U121" i="143"/>
  <c r="U120" i="143"/>
  <c r="U118" i="143"/>
  <c r="U117" i="143"/>
  <c r="U116" i="143"/>
  <c r="U115" i="143"/>
  <c r="X113" i="143"/>
  <c r="W113" i="143"/>
  <c r="V113" i="143"/>
  <c r="U113" i="143"/>
  <c r="U106" i="143"/>
  <c r="X105" i="143"/>
  <c r="W105" i="143"/>
  <c r="V105" i="143"/>
  <c r="Z105" i="143" s="1"/>
  <c r="U103" i="143"/>
  <c r="U102" i="143"/>
  <c r="U96" i="143"/>
  <c r="U95" i="143"/>
  <c r="X94" i="143"/>
  <c r="W94" i="143"/>
  <c r="V94" i="143"/>
  <c r="Z94" i="143" s="1"/>
  <c r="U94" i="143"/>
  <c r="Y94" i="143" s="1"/>
  <c r="X93" i="143"/>
  <c r="W93" i="143"/>
  <c r="V93" i="143"/>
  <c r="Z93" i="143" s="1"/>
  <c r="U93" i="143"/>
  <c r="Y93" i="143" s="1"/>
  <c r="S90" i="143"/>
  <c r="R90" i="143"/>
  <c r="V90" i="143" s="1"/>
  <c r="Q90" i="143"/>
  <c r="U90" i="143" s="1"/>
  <c r="P90" i="143"/>
  <c r="W89" i="143"/>
  <c r="V89" i="143"/>
  <c r="AK80" i="143"/>
  <c r="AJ80" i="143"/>
  <c r="AI80" i="143"/>
  <c r="AG80" i="143"/>
  <c r="AF80" i="143"/>
  <c r="Z80" i="143"/>
  <c r="Y80" i="143"/>
  <c r="X80" i="143"/>
  <c r="W80" i="143"/>
  <c r="V80" i="143"/>
  <c r="U80" i="143"/>
  <c r="T80" i="143"/>
  <c r="S80" i="143"/>
  <c r="R80" i="143"/>
  <c r="Q80" i="143"/>
  <c r="U69" i="143"/>
  <c r="U68" i="143"/>
  <c r="U67" i="143"/>
  <c r="U66" i="143"/>
  <c r="U65" i="143"/>
  <c r="U64" i="143"/>
  <c r="U63" i="143"/>
  <c r="U62" i="143"/>
  <c r="U61" i="143"/>
  <c r="U60" i="143"/>
  <c r="J49" i="143"/>
  <c r="K49" i="143" s="1"/>
  <c r="L49" i="143" s="1"/>
  <c r="J48" i="143"/>
  <c r="K48" i="143" s="1"/>
  <c r="L48" i="143" s="1"/>
  <c r="J47" i="143"/>
  <c r="K47" i="143" s="1"/>
  <c r="L47" i="143" s="1"/>
  <c r="P46" i="143"/>
  <c r="AK41" i="143"/>
  <c r="AJ41" i="143"/>
  <c r="AI41" i="143"/>
  <c r="AG41" i="143"/>
  <c r="AF41" i="143"/>
  <c r="Z41" i="143"/>
  <c r="Y41" i="143"/>
  <c r="X41" i="143"/>
  <c r="W41" i="143"/>
  <c r="V41" i="143"/>
  <c r="U41" i="143"/>
  <c r="T41" i="143"/>
  <c r="S41" i="143"/>
  <c r="R41" i="143"/>
  <c r="Q41" i="143"/>
  <c r="P41" i="143"/>
  <c r="L41" i="143"/>
  <c r="K41" i="143"/>
  <c r="J41" i="143"/>
  <c r="AK38" i="143"/>
  <c r="AJ38" i="143"/>
  <c r="AI38" i="143"/>
  <c r="AG38" i="143"/>
  <c r="AF38" i="143"/>
  <c r="Z38" i="143"/>
  <c r="Y38" i="143"/>
  <c r="X38" i="143"/>
  <c r="W38" i="143"/>
  <c r="V38" i="143"/>
  <c r="U38" i="143"/>
  <c r="T38" i="143"/>
  <c r="S38" i="143"/>
  <c r="R38" i="143"/>
  <c r="Q38" i="143"/>
  <c r="P38" i="143"/>
  <c r="L38" i="143"/>
  <c r="K38" i="143"/>
  <c r="J38" i="143"/>
  <c r="AK35" i="143"/>
  <c r="AJ35" i="143"/>
  <c r="AI35" i="143"/>
  <c r="AG35" i="143"/>
  <c r="AF35" i="143"/>
  <c r="Z35" i="143"/>
  <c r="Y35" i="143"/>
  <c r="X35" i="143"/>
  <c r="W35" i="143"/>
  <c r="V35" i="143"/>
  <c r="P35" i="143"/>
  <c r="L35" i="143"/>
  <c r="K35" i="143"/>
  <c r="J35" i="143"/>
  <c r="AK29" i="143"/>
  <c r="AJ29" i="143"/>
  <c r="AI29" i="143"/>
  <c r="AG29" i="143"/>
  <c r="AF29" i="143"/>
  <c r="P29" i="143"/>
  <c r="L29" i="143"/>
  <c r="K29" i="143"/>
  <c r="J29" i="143"/>
  <c r="AK26" i="143"/>
  <c r="AJ26" i="143"/>
  <c r="AI26" i="143"/>
  <c r="AG26" i="143"/>
  <c r="AF26" i="143"/>
  <c r="Z26" i="143"/>
  <c r="Y26" i="143"/>
  <c r="X26" i="143"/>
  <c r="W26" i="143"/>
  <c r="V26" i="143"/>
  <c r="T26" i="143"/>
  <c r="S26" i="143"/>
  <c r="R26" i="143"/>
  <c r="Q26" i="143"/>
  <c r="U26" i="143" s="1"/>
  <c r="P26" i="143"/>
  <c r="L26" i="143"/>
  <c r="K26" i="143"/>
  <c r="J26" i="143"/>
  <c r="U21" i="143"/>
  <c r="L21" i="143"/>
  <c r="K21" i="143"/>
  <c r="J21" i="143"/>
  <c r="U20" i="143"/>
  <c r="L20" i="143"/>
  <c r="K20" i="143"/>
  <c r="J20" i="143"/>
  <c r="AK19" i="143"/>
  <c r="AJ19" i="143"/>
  <c r="AI19" i="143"/>
  <c r="AF19" i="143"/>
  <c r="Z19" i="143"/>
  <c r="Y19" i="143"/>
  <c r="X19" i="143"/>
  <c r="W19" i="143"/>
  <c r="V19" i="143"/>
  <c r="U19" i="143"/>
  <c r="T19" i="143"/>
  <c r="S19" i="143"/>
  <c r="R19" i="143"/>
  <c r="Q19" i="143"/>
  <c r="P19" i="143"/>
  <c r="L19" i="143"/>
  <c r="K19" i="143"/>
  <c r="J19" i="143"/>
  <c r="AK16" i="143"/>
  <c r="AJ16" i="143"/>
  <c r="AI16" i="143"/>
  <c r="AG16" i="143"/>
  <c r="AF16" i="143"/>
  <c r="Z16" i="143"/>
  <c r="Y16" i="143"/>
  <c r="X16" i="143"/>
  <c r="W16" i="143"/>
  <c r="V16" i="143"/>
  <c r="T16" i="143"/>
  <c r="S16" i="143"/>
  <c r="R16" i="143"/>
  <c r="Q16" i="143"/>
  <c r="U16" i="143" s="1"/>
  <c r="P16" i="143"/>
  <c r="L16" i="143"/>
  <c r="K16" i="143"/>
  <c r="J16" i="143"/>
  <c r="U15" i="143"/>
  <c r="AK12" i="143"/>
  <c r="AJ12" i="143"/>
  <c r="AI12" i="143"/>
  <c r="AF12" i="143"/>
  <c r="Z12" i="143"/>
  <c r="Y12" i="143"/>
  <c r="X12" i="143"/>
  <c r="W12" i="143"/>
  <c r="T12" i="143"/>
  <c r="R12" i="143"/>
  <c r="Q12" i="143"/>
  <c r="AK9" i="143"/>
  <c r="AJ9" i="143"/>
  <c r="AI9" i="143"/>
  <c r="AG9" i="143"/>
  <c r="AF9" i="143"/>
  <c r="Z9" i="143"/>
  <c r="Y9" i="143"/>
  <c r="X9" i="143"/>
  <c r="W9" i="143"/>
  <c r="V9" i="143"/>
  <c r="U9" i="143"/>
  <c r="T9" i="143"/>
  <c r="S9" i="143"/>
  <c r="R9" i="143"/>
  <c r="Q9" i="143"/>
  <c r="L9" i="143"/>
  <c r="K9" i="143"/>
  <c r="J9" i="143"/>
  <c r="N6" i="143"/>
  <c r="N6" i="142"/>
  <c r="J9" i="142" l="1"/>
  <c r="K9" i="142"/>
  <c r="L9" i="142"/>
  <c r="AF9" i="142"/>
  <c r="AG9" i="142"/>
  <c r="AI9" i="142"/>
  <c r="AJ9" i="142"/>
  <c r="AK9" i="142"/>
  <c r="P10" i="142"/>
  <c r="Q10" i="142"/>
  <c r="R10" i="142"/>
  <c r="S10" i="142"/>
  <c r="T10" i="142"/>
  <c r="U10" i="142"/>
  <c r="V10" i="142"/>
  <c r="W10" i="142"/>
  <c r="X10" i="142"/>
  <c r="Y10" i="142"/>
  <c r="Z10" i="142"/>
  <c r="AF10" i="142"/>
  <c r="AG10" i="142"/>
  <c r="AI10" i="142"/>
  <c r="AJ10" i="142"/>
  <c r="AK10" i="142"/>
  <c r="U11" i="142"/>
  <c r="I12" i="142"/>
  <c r="J12" i="142" s="1"/>
  <c r="P13" i="142"/>
  <c r="AF13" i="142"/>
  <c r="AG13" i="142"/>
  <c r="AI13" i="142"/>
  <c r="AJ13" i="142"/>
  <c r="AK13" i="142"/>
  <c r="J14" i="142"/>
  <c r="K14" i="142"/>
  <c r="L14" i="142"/>
  <c r="U14" i="142"/>
  <c r="I15" i="142"/>
  <c r="K15" i="142" s="1"/>
  <c r="J16" i="142"/>
  <c r="K16" i="142"/>
  <c r="L16" i="142"/>
  <c r="U16" i="142"/>
  <c r="I17" i="142"/>
  <c r="K17" i="142" s="1"/>
  <c r="J18" i="142"/>
  <c r="K18" i="142"/>
  <c r="L18" i="142"/>
  <c r="U18" i="142"/>
  <c r="P19" i="142"/>
  <c r="AF19" i="142"/>
  <c r="AG19" i="142"/>
  <c r="AI19" i="142"/>
  <c r="AJ19" i="142"/>
  <c r="AK19" i="142"/>
  <c r="P20" i="142"/>
  <c r="AG20" i="142"/>
  <c r="AI20" i="142"/>
  <c r="AJ20" i="142"/>
  <c r="AK20" i="142"/>
  <c r="J21" i="142"/>
  <c r="K21" i="142"/>
  <c r="L21" i="142"/>
  <c r="P21" i="142"/>
  <c r="Q21" i="142"/>
  <c r="R21" i="142"/>
  <c r="S21" i="142"/>
  <c r="T21" i="142"/>
  <c r="U21" i="142"/>
  <c r="V21" i="142"/>
  <c r="W21" i="142"/>
  <c r="X21" i="142"/>
  <c r="Y21" i="142"/>
  <c r="Z21" i="142"/>
  <c r="AF21" i="142"/>
  <c r="AG21" i="142"/>
  <c r="AI21" i="142"/>
  <c r="AJ21" i="142"/>
  <c r="AK21" i="142"/>
  <c r="I22" i="142"/>
  <c r="J22" i="142" s="1"/>
  <c r="P23" i="142"/>
  <c r="AG23" i="142"/>
  <c r="AI23" i="142"/>
  <c r="AJ23" i="142"/>
  <c r="AK23" i="142"/>
  <c r="P24" i="142"/>
  <c r="AG24" i="142"/>
  <c r="AI24" i="142"/>
  <c r="AJ24" i="142"/>
  <c r="AK24" i="142"/>
  <c r="J25" i="142"/>
  <c r="K25" i="142" s="1"/>
  <c r="L25" i="142" s="1"/>
  <c r="J26" i="142"/>
  <c r="K26" i="142" s="1"/>
  <c r="L26" i="142" s="1"/>
  <c r="J27" i="142"/>
  <c r="K27" i="142" s="1"/>
  <c r="L27" i="142" s="1"/>
  <c r="I38" i="142"/>
  <c r="J38" i="142"/>
  <c r="K38" i="142"/>
  <c r="L38" i="142"/>
  <c r="M38" i="142"/>
  <c r="N38" i="142"/>
  <c r="U38" i="142"/>
  <c r="U39" i="142"/>
  <c r="U40" i="142"/>
  <c r="U41" i="142"/>
  <c r="U42" i="142"/>
  <c r="U43" i="142"/>
  <c r="U44" i="142"/>
  <c r="U45" i="142"/>
  <c r="U46" i="142"/>
  <c r="U47" i="142"/>
  <c r="U48" i="142"/>
  <c r="I58" i="142"/>
  <c r="J58" i="142" s="1"/>
  <c r="I59" i="142"/>
  <c r="J59" i="142" s="1"/>
  <c r="O60" i="142"/>
  <c r="O61" i="142"/>
  <c r="P62" i="142"/>
  <c r="AF62" i="142"/>
  <c r="AG62" i="142"/>
  <c r="AI62" i="142"/>
  <c r="AJ62" i="142"/>
  <c r="AK62" i="142"/>
  <c r="P63" i="142"/>
  <c r="AF63" i="142"/>
  <c r="AG63" i="142"/>
  <c r="AI63" i="142"/>
  <c r="AJ63" i="142"/>
  <c r="AK63" i="142"/>
  <c r="U67" i="142"/>
  <c r="V67" i="142"/>
  <c r="W67" i="142"/>
  <c r="P68" i="142"/>
  <c r="Q68" i="142"/>
  <c r="U68" i="142" s="1"/>
  <c r="R68" i="142"/>
  <c r="V68" i="142" s="1"/>
  <c r="S68" i="142"/>
  <c r="W68" i="142" s="1"/>
  <c r="U71" i="142"/>
  <c r="Y71" i="142" s="1"/>
  <c r="V71" i="142"/>
  <c r="Z71" i="142" s="1"/>
  <c r="W71" i="142"/>
  <c r="X71" i="142"/>
  <c r="U72" i="142"/>
  <c r="Y72" i="142" s="1"/>
  <c r="V72" i="142"/>
  <c r="Z72" i="142" s="1"/>
  <c r="W72" i="142"/>
  <c r="X72" i="142"/>
  <c r="U73" i="142"/>
  <c r="U74" i="142"/>
  <c r="U80" i="142"/>
  <c r="U81" i="142"/>
  <c r="V83" i="142"/>
  <c r="Z83" i="142" s="1"/>
  <c r="W83" i="142"/>
  <c r="X83" i="142"/>
  <c r="U84" i="142"/>
  <c r="U91" i="142"/>
  <c r="V91" i="142"/>
  <c r="W91" i="142"/>
  <c r="X91" i="142"/>
  <c r="AG91" i="142"/>
  <c r="AF91" i="142" s="1"/>
  <c r="AI91" i="142"/>
  <c r="AK91" i="142"/>
  <c r="U93" i="142"/>
  <c r="U94" i="142"/>
  <c r="U95" i="142"/>
  <c r="U96" i="142"/>
  <c r="U97" i="142"/>
  <c r="U98" i="142"/>
  <c r="U99" i="142"/>
  <c r="J100" i="142"/>
  <c r="K100" i="142" s="1"/>
  <c r="L100" i="142" s="1"/>
  <c r="M100" i="142" s="1"/>
  <c r="N100" i="142" s="1"/>
  <c r="P100" i="142" s="1"/>
  <c r="Q100" i="142" s="1"/>
  <c r="R100" i="142" s="1"/>
  <c r="S100" i="142" s="1"/>
  <c r="T100" i="142" s="1"/>
  <c r="U100" i="142" s="1"/>
  <c r="V100" i="142" s="1"/>
  <c r="W100" i="142" s="1"/>
  <c r="X100" i="142" s="1"/>
  <c r="Y100" i="142" s="1"/>
  <c r="Z100" i="142" s="1"/>
  <c r="AA100" i="142" s="1"/>
  <c r="AB100" i="142" s="1"/>
  <c r="AC100" i="142" s="1"/>
  <c r="AD100" i="142" s="1"/>
  <c r="AE100" i="142" s="1"/>
  <c r="AF100" i="142" s="1"/>
  <c r="AG100" i="142" s="1"/>
  <c r="AH100" i="142" s="1"/>
  <c r="AI100" i="142" s="1"/>
  <c r="AJ100" i="142" s="1"/>
  <c r="AK100" i="142" s="1"/>
  <c r="AK103" i="142"/>
  <c r="AO108" i="142"/>
  <c r="AO109" i="142"/>
  <c r="U112" i="142"/>
  <c r="U113" i="142"/>
  <c r="AK116" i="142"/>
  <c r="AK117" i="142"/>
  <c r="U118" i="142"/>
  <c r="AI118" i="142"/>
  <c r="AK118" i="142"/>
  <c r="U119" i="142"/>
  <c r="AI119" i="142"/>
  <c r="AK119" i="142"/>
  <c r="U120" i="142"/>
  <c r="U121" i="142"/>
  <c r="U124" i="142"/>
  <c r="U130" i="142"/>
  <c r="U131" i="142"/>
  <c r="U132" i="142"/>
  <c r="U133" i="142"/>
  <c r="U136" i="142"/>
  <c r="AK139" i="142"/>
  <c r="C144" i="142"/>
  <c r="J21" i="1"/>
  <c r="Z62" i="1"/>
  <c r="Y62" i="1"/>
  <c r="X62" i="1"/>
  <c r="W62" i="1"/>
  <c r="V62" i="1"/>
  <c r="U62" i="1"/>
  <c r="T62" i="1"/>
  <c r="S62" i="1"/>
  <c r="R62" i="1"/>
  <c r="Q62" i="1"/>
  <c r="Z61" i="1"/>
  <c r="Y61" i="1"/>
  <c r="X61" i="1"/>
  <c r="W61" i="1"/>
  <c r="V61" i="1"/>
  <c r="U61" i="1"/>
  <c r="T61" i="1"/>
  <c r="S61" i="1"/>
  <c r="R61" i="1"/>
  <c r="Q61" i="1"/>
  <c r="AF24" i="1"/>
  <c r="Z24" i="1"/>
  <c r="Y24" i="1"/>
  <c r="X24" i="1"/>
  <c r="W24" i="1"/>
  <c r="V24" i="1"/>
  <c r="U24" i="1"/>
  <c r="T24" i="1"/>
  <c r="S24" i="1"/>
  <c r="R24" i="1"/>
  <c r="Q24" i="1"/>
  <c r="L24" i="1"/>
  <c r="K24" i="1"/>
  <c r="J24" i="1"/>
  <c r="AF23" i="1"/>
  <c r="Z23" i="1"/>
  <c r="Y23" i="1"/>
  <c r="X23" i="1"/>
  <c r="W23" i="1"/>
  <c r="V23" i="1"/>
  <c r="U23" i="1"/>
  <c r="T23" i="1"/>
  <c r="S23" i="1"/>
  <c r="R23" i="1"/>
  <c r="Q23" i="1"/>
  <c r="L23" i="1"/>
  <c r="K23" i="1"/>
  <c r="J23" i="1"/>
  <c r="AF20" i="1"/>
  <c r="AF21" i="1"/>
  <c r="Z20" i="1"/>
  <c r="Y20" i="1"/>
  <c r="X20" i="1"/>
  <c r="W20" i="1"/>
  <c r="V20" i="1"/>
  <c r="U20" i="1"/>
  <c r="T20" i="1"/>
  <c r="S20" i="1"/>
  <c r="R20" i="1"/>
  <c r="Q20" i="1"/>
  <c r="L20" i="1"/>
  <c r="K20" i="1"/>
  <c r="J20" i="1"/>
  <c r="AJ19" i="1"/>
  <c r="AI19" i="1"/>
  <c r="AG19" i="1"/>
  <c r="AF19" i="1"/>
  <c r="Z19" i="1"/>
  <c r="Y19" i="1"/>
  <c r="X19" i="1"/>
  <c r="W19" i="1"/>
  <c r="V19" i="1"/>
  <c r="U19" i="1"/>
  <c r="T19" i="1"/>
  <c r="S19" i="1"/>
  <c r="R19" i="1"/>
  <c r="Q19" i="1"/>
  <c r="L19" i="1"/>
  <c r="K19" i="1"/>
  <c r="J19" i="1"/>
  <c r="AJ13" i="1"/>
  <c r="AK13" i="1"/>
  <c r="AI13" i="1"/>
  <c r="Z13" i="1"/>
  <c r="Y13" i="1"/>
  <c r="X13" i="1"/>
  <c r="W13" i="1"/>
  <c r="V13" i="1"/>
  <c r="U13" i="1"/>
  <c r="T13" i="1"/>
  <c r="S13" i="1"/>
  <c r="R13" i="1"/>
  <c r="Q13" i="1"/>
  <c r="L13" i="1"/>
  <c r="K13" i="1"/>
  <c r="J13" i="1"/>
  <c r="AK12" i="1"/>
  <c r="AJ12" i="1"/>
  <c r="AI12" i="1"/>
  <c r="AG12" i="1"/>
  <c r="Z9" i="1"/>
  <c r="Y9" i="1"/>
  <c r="X9" i="1"/>
  <c r="W9" i="1"/>
  <c r="V9" i="1"/>
  <c r="U9" i="1"/>
  <c r="T9" i="1"/>
  <c r="S9" i="1"/>
  <c r="R9" i="1"/>
  <c r="Q9" i="1"/>
  <c r="AF9" i="1"/>
  <c r="AK62" i="1"/>
  <c r="AJ62" i="1"/>
  <c r="AI62" i="1"/>
  <c r="AG62" i="1"/>
  <c r="AF62" i="1"/>
  <c r="AK61" i="1"/>
  <c r="AJ61" i="1"/>
  <c r="AI61" i="1"/>
  <c r="AG61" i="1"/>
  <c r="AF61" i="1"/>
  <c r="AK23" i="1"/>
  <c r="AJ23" i="1"/>
  <c r="AI23" i="1"/>
  <c r="AK24" i="1"/>
  <c r="AJ24" i="1"/>
  <c r="AI24" i="1"/>
  <c r="AG24" i="1"/>
  <c r="AG23" i="1"/>
  <c r="AK21" i="1"/>
  <c r="AJ21" i="1"/>
  <c r="AI21" i="1"/>
  <c r="AG21" i="1"/>
  <c r="AK20" i="1"/>
  <c r="AJ20" i="1"/>
  <c r="AI20" i="1"/>
  <c r="AG20" i="1"/>
  <c r="AK19" i="1"/>
  <c r="AK10" i="1"/>
  <c r="AJ10" i="1"/>
  <c r="AI10" i="1"/>
  <c r="AF13" i="1"/>
  <c r="AF10" i="1"/>
  <c r="AK9" i="1"/>
  <c r="AJ9" i="1"/>
  <c r="AI9" i="1"/>
  <c r="AG9" i="1"/>
  <c r="L16" i="1"/>
  <c r="U130" i="1"/>
  <c r="U129" i="1"/>
  <c r="U118" i="1"/>
  <c r="U117" i="1"/>
  <c r="V70" i="1"/>
  <c r="Z70" i="1" s="1"/>
  <c r="W70" i="1"/>
  <c r="X70" i="1"/>
  <c r="AF22" i="142" l="1"/>
  <c r="Y59" i="142"/>
  <c r="S12" i="142"/>
  <c r="Z59" i="142"/>
  <c r="AF12" i="142"/>
  <c r="W59" i="142"/>
  <c r="AG22" i="142"/>
  <c r="AF17" i="142"/>
  <c r="Y17" i="142"/>
  <c r="X15" i="142"/>
  <c r="AJ59" i="142"/>
  <c r="X17" i="142"/>
  <c r="U15" i="142"/>
  <c r="T15" i="142"/>
  <c r="Y15" i="142"/>
  <c r="R17" i="142"/>
  <c r="S15" i="142"/>
  <c r="Z17" i="142"/>
  <c r="Q17" i="142"/>
  <c r="U17" i="142" s="1"/>
  <c r="R15" i="142"/>
  <c r="AH91" i="142"/>
  <c r="P17" i="142"/>
  <c r="Q15" i="142"/>
  <c r="S17" i="142"/>
  <c r="S58" i="142"/>
  <c r="J17" i="142"/>
  <c r="P15" i="142"/>
  <c r="J15" i="142"/>
  <c r="T22" i="142"/>
  <c r="S22" i="142"/>
  <c r="AI15" i="142"/>
  <c r="AG15" i="142"/>
  <c r="AF15" i="142"/>
  <c r="AG59" i="142"/>
  <c r="AF58" i="142"/>
  <c r="T17" i="142"/>
  <c r="AF59" i="142"/>
  <c r="T58" i="142"/>
  <c r="X59" i="142"/>
  <c r="T12" i="142"/>
  <c r="V59" i="142"/>
  <c r="T59" i="142"/>
  <c r="S59" i="142"/>
  <c r="R59" i="142"/>
  <c r="Q59" i="142"/>
  <c r="U59" i="142" s="1"/>
  <c r="AI17" i="142"/>
  <c r="P59" i="142"/>
  <c r="AG17" i="142"/>
  <c r="L59" i="142"/>
  <c r="AK59" i="142"/>
  <c r="K59" i="142"/>
  <c r="Z15" i="142"/>
  <c r="AI59" i="142"/>
  <c r="AG58" i="142"/>
  <c r="Y58" i="142"/>
  <c r="Q58" i="142"/>
  <c r="U58" i="142" s="1"/>
  <c r="Y22" i="142"/>
  <c r="Q22" i="142"/>
  <c r="AK17" i="142"/>
  <c r="W17" i="142"/>
  <c r="L17" i="142"/>
  <c r="AK15" i="142"/>
  <c r="W15" i="142"/>
  <c r="L15" i="142"/>
  <c r="Y12" i="142"/>
  <c r="Q12" i="142"/>
  <c r="U12" i="142" s="1"/>
  <c r="R58" i="142"/>
  <c r="Z22" i="142"/>
  <c r="R22" i="142"/>
  <c r="Z12" i="142"/>
  <c r="R12" i="142"/>
  <c r="X58" i="142"/>
  <c r="P58" i="142"/>
  <c r="X22" i="142"/>
  <c r="P22" i="142"/>
  <c r="AJ17" i="142"/>
  <c r="V17" i="142"/>
  <c r="AJ15" i="142"/>
  <c r="V15" i="142"/>
  <c r="X12" i="142"/>
  <c r="P12" i="142"/>
  <c r="AK58" i="142"/>
  <c r="L58" i="142"/>
  <c r="AK22" i="142"/>
  <c r="L22" i="142"/>
  <c r="W12" i="142"/>
  <c r="L12" i="142"/>
  <c r="Z58" i="142"/>
  <c r="W58" i="142"/>
  <c r="W22" i="142"/>
  <c r="AJ58" i="142"/>
  <c r="V58" i="142"/>
  <c r="K58" i="142"/>
  <c r="AJ22" i="142"/>
  <c r="V22" i="142"/>
  <c r="K22" i="142"/>
  <c r="V12" i="142"/>
  <c r="K12" i="142"/>
  <c r="AI58" i="142"/>
  <c r="AI22" i="142"/>
  <c r="U22" i="142"/>
  <c r="V71" i="1"/>
  <c r="Z71" i="1" s="1"/>
  <c r="W71" i="1"/>
  <c r="X71" i="1"/>
  <c r="U133" i="1" l="1"/>
  <c r="U95" i="1" l="1"/>
  <c r="P13" i="1" l="1"/>
  <c r="AG10" i="1" l="1"/>
  <c r="U80" i="1" l="1"/>
  <c r="AK102" i="1" l="1"/>
  <c r="AK136" i="1" l="1"/>
  <c r="AK116" i="1" l="1"/>
  <c r="AK115" i="1"/>
  <c r="AI116" i="1"/>
  <c r="AI115" i="1"/>
  <c r="N6" i="1" l="1"/>
  <c r="U128" i="1" l="1"/>
  <c r="U127" i="1"/>
  <c r="U71" i="1"/>
  <c r="Y71" i="1" s="1"/>
  <c r="U90" i="1" l="1"/>
  <c r="U73" i="1"/>
  <c r="AO106" i="1" l="1"/>
  <c r="U92" i="1" l="1"/>
  <c r="J25" i="1" l="1"/>
  <c r="J27" i="1"/>
  <c r="J26" i="1"/>
  <c r="K26" i="1" l="1"/>
  <c r="L26" i="1" s="1"/>
  <c r="K27" i="1"/>
  <c r="L27" i="1" s="1"/>
  <c r="K25" i="1"/>
  <c r="L25" i="1" s="1"/>
  <c r="X90" i="1" l="1"/>
  <c r="W90" i="1"/>
  <c r="V90" i="1"/>
  <c r="U116" i="1"/>
  <c r="U121" i="1"/>
  <c r="U115" i="1"/>
  <c r="U110" i="1"/>
  <c r="U109" i="1"/>
  <c r="AO105" i="1"/>
  <c r="U98" i="1"/>
  <c r="U97" i="1"/>
  <c r="U94" i="1"/>
  <c r="C140" i="1"/>
  <c r="U93" i="1"/>
  <c r="U83" i="1"/>
  <c r="X82" i="1"/>
  <c r="W82" i="1"/>
  <c r="V82" i="1"/>
  <c r="U79" i="1"/>
  <c r="U72" i="1"/>
  <c r="U70" i="1"/>
  <c r="Y70" i="1" s="1"/>
  <c r="S67" i="1"/>
  <c r="R67" i="1"/>
  <c r="Q67" i="1"/>
  <c r="P67" i="1"/>
  <c r="W66" i="1"/>
  <c r="V66" i="1"/>
  <c r="I58" i="1"/>
  <c r="I57" i="1"/>
  <c r="U47" i="1"/>
  <c r="U46" i="1"/>
  <c r="U45" i="1"/>
  <c r="U44" i="1"/>
  <c r="U43" i="1"/>
  <c r="U42" i="1"/>
  <c r="U41" i="1"/>
  <c r="U40" i="1"/>
  <c r="U39" i="1"/>
  <c r="U38" i="1"/>
  <c r="U18" i="1"/>
  <c r="L18" i="1"/>
  <c r="K18" i="1"/>
  <c r="J18" i="1"/>
  <c r="U16" i="1"/>
  <c r="K16" i="1"/>
  <c r="J16" i="1"/>
  <c r="U14" i="1"/>
  <c r="L14" i="1"/>
  <c r="K14" i="1"/>
  <c r="J14" i="1"/>
  <c r="U11" i="1"/>
  <c r="L9" i="1"/>
  <c r="K9" i="1"/>
  <c r="J9" i="1"/>
  <c r="AK57" i="1" l="1"/>
  <c r="AJ57" i="1"/>
  <c r="AI57" i="1"/>
  <c r="AG57" i="1"/>
  <c r="AF57" i="1"/>
  <c r="AK58" i="1"/>
  <c r="AJ58" i="1"/>
  <c r="AI58" i="1"/>
  <c r="AF58" i="1"/>
  <c r="AG58" i="1"/>
  <c r="U15" i="1"/>
  <c r="AJ15" i="1"/>
  <c r="AI15" i="1"/>
  <c r="AG15" i="1"/>
  <c r="AK15" i="1"/>
  <c r="AF15" i="1"/>
  <c r="AG22" i="1"/>
  <c r="AF22" i="1"/>
  <c r="AK22" i="1"/>
  <c r="AJ22" i="1"/>
  <c r="AI22" i="1"/>
  <c r="AF12" i="1"/>
  <c r="AG17" i="1"/>
  <c r="AK17" i="1"/>
  <c r="AJ17" i="1"/>
  <c r="AF17" i="1"/>
  <c r="AI17" i="1"/>
  <c r="Q22" i="1"/>
  <c r="U67" i="1"/>
  <c r="X58" i="1"/>
  <c r="Z15" i="1"/>
  <c r="Z17" i="1"/>
  <c r="Z22" i="1"/>
  <c r="V67" i="1"/>
  <c r="Z12" i="1"/>
  <c r="Z82" i="1"/>
  <c r="Z21" i="1"/>
  <c r="X57" i="1"/>
  <c r="Q12" i="1"/>
  <c r="U22" i="1"/>
  <c r="J12" i="1"/>
  <c r="Y12" i="1"/>
  <c r="L15" i="1"/>
  <c r="Y15" i="1"/>
  <c r="Q21" i="1"/>
  <c r="J22" i="1"/>
  <c r="W22" i="1"/>
  <c r="Y21" i="1"/>
  <c r="W12" i="1"/>
  <c r="J15" i="1"/>
  <c r="W15" i="1"/>
  <c r="L21" i="1"/>
  <c r="L12" i="1"/>
  <c r="Q15" i="1"/>
  <c r="W21" i="1"/>
  <c r="L22" i="1"/>
  <c r="Y22" i="1"/>
  <c r="S17" i="1"/>
  <c r="J17" i="1"/>
  <c r="J57" i="1"/>
  <c r="Y57" i="1"/>
  <c r="R58" i="1"/>
  <c r="L17" i="1"/>
  <c r="Y17" i="1"/>
  <c r="S21" i="1"/>
  <c r="K57" i="1"/>
  <c r="S57" i="1"/>
  <c r="Z57" i="1"/>
  <c r="K58" i="1"/>
  <c r="S58" i="1"/>
  <c r="Q57" i="1"/>
  <c r="W57" i="1"/>
  <c r="Q58" i="1"/>
  <c r="Y58" i="1"/>
  <c r="W17" i="1"/>
  <c r="R57" i="1"/>
  <c r="J58" i="1"/>
  <c r="S12" i="1"/>
  <c r="S15" i="1"/>
  <c r="Q17" i="1"/>
  <c r="U21" i="1"/>
  <c r="S22" i="1"/>
  <c r="L57" i="1"/>
  <c r="V57" i="1"/>
  <c r="L58" i="1"/>
  <c r="W58" i="1"/>
  <c r="T10" i="1"/>
  <c r="Q10" i="1"/>
  <c r="Y10" i="1"/>
  <c r="P12" i="1"/>
  <c r="T12" i="1"/>
  <c r="X12" i="1"/>
  <c r="P15" i="1"/>
  <c r="T15" i="1"/>
  <c r="X15" i="1"/>
  <c r="P17" i="1"/>
  <c r="T17" i="1"/>
  <c r="X17" i="1"/>
  <c r="P19" i="1"/>
  <c r="P20" i="1"/>
  <c r="P21" i="1"/>
  <c r="T21" i="1"/>
  <c r="X21" i="1"/>
  <c r="P22" i="1"/>
  <c r="T22" i="1"/>
  <c r="X22" i="1"/>
  <c r="P23" i="1"/>
  <c r="P24" i="1"/>
  <c r="V58" i="1"/>
  <c r="Z58" i="1"/>
  <c r="Z10" i="1"/>
  <c r="X10" i="1"/>
  <c r="R10" i="1"/>
  <c r="W10" i="1"/>
  <c r="K12" i="1"/>
  <c r="R12" i="1"/>
  <c r="V12" i="1"/>
  <c r="K15" i="1"/>
  <c r="R15" i="1"/>
  <c r="V15" i="1"/>
  <c r="K17" i="1"/>
  <c r="R17" i="1"/>
  <c r="V17" i="1"/>
  <c r="K21" i="1"/>
  <c r="R21" i="1"/>
  <c r="V21" i="1"/>
  <c r="K22" i="1"/>
  <c r="R22" i="1"/>
  <c r="V22" i="1"/>
  <c r="P57" i="1"/>
  <c r="T57" i="1"/>
  <c r="P58" i="1"/>
  <c r="T58" i="1"/>
  <c r="U58" i="1" l="1"/>
  <c r="U17" i="1"/>
  <c r="U57" i="1"/>
  <c r="U12" i="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<sst xmlns="http://schemas.openxmlformats.org/spreadsheetml/2006/main" count="16328" uniqueCount="390">
  <si>
    <t>Behavioral Health Coding Workbook (FINAL as of March 1, 2022. Rates effective through December 31, 2023)</t>
  </si>
  <si>
    <t>Ohio Department of Medicaid and Ohio Department of Mental Health and Addiction Services</t>
  </si>
  <si>
    <t>Licensed BH Practitioners</t>
  </si>
  <si>
    <t>CPT/HCPCS</t>
  </si>
  <si>
    <t>Modifier(s)</t>
  </si>
  <si>
    <t>Billing Agency</t>
  </si>
  <si>
    <t>Description</t>
  </si>
  <si>
    <t>Medical Behavioral Health (BH) Practitioners</t>
  </si>
  <si>
    <t>Independent BH Professionals</t>
  </si>
  <si>
    <t>BH Professionals Under Supervision</t>
  </si>
  <si>
    <t>BH Paraprofessionals Under Supervision</t>
  </si>
  <si>
    <t>Unit of Measure</t>
  </si>
  <si>
    <t xml:space="preserve">ASAM </t>
  </si>
  <si>
    <t>Procedure Code</t>
  </si>
  <si>
    <t>1</t>
  </si>
  <si>
    <t>2</t>
  </si>
  <si>
    <t>MH, SUD or Both</t>
  </si>
  <si>
    <t>Service</t>
  </si>
  <si>
    <t>Per Diem Rate</t>
  </si>
  <si>
    <t>MD/DO</t>
  </si>
  <si>
    <t>CNS</t>
  </si>
  <si>
    <t>CNP</t>
  </si>
  <si>
    <t>PA</t>
  </si>
  <si>
    <t>RN</t>
  </si>
  <si>
    <t>LPN</t>
  </si>
  <si>
    <t>RPH</t>
  </si>
  <si>
    <t>PSY</t>
  </si>
  <si>
    <t>LISW</t>
  </si>
  <si>
    <t>LIMFT</t>
  </si>
  <si>
    <t>LPCC</t>
  </si>
  <si>
    <t>LICDC</t>
  </si>
  <si>
    <t xml:space="preserve">LI School PSY </t>
  </si>
  <si>
    <t>LPC (U2)</t>
  </si>
  <si>
    <t>LSW (U4)</t>
  </si>
  <si>
    <t>LMFT (U5)</t>
  </si>
  <si>
    <t>LCDC III (U3)</t>
  </si>
  <si>
    <t>LCDC II (U3)</t>
  </si>
  <si>
    <t>PSY-A/I/T (U1) Direct (Bach or Master's)</t>
  </si>
  <si>
    <t>SW-T (U9) Direct (Bach or Master's)</t>
  </si>
  <si>
    <t>MFT-T (UA) Direct (Bach or Master's)</t>
  </si>
  <si>
    <t xml:space="preserve">CDC-A (U6) Direct </t>
  </si>
  <si>
    <t>C-T (U7) Direct (Bach or Master's)</t>
  </si>
  <si>
    <t>PSY-A/I/T (U1) General (Bach or Master's)</t>
  </si>
  <si>
    <t>SW-T (U9) General (Bach or Master's)</t>
  </si>
  <si>
    <t>SW-A (U8) General (Bach or Master's)</t>
  </si>
  <si>
    <t>MFT-T (UA) General (Bach or Master's)</t>
  </si>
  <si>
    <t xml:space="preserve">CDC-A (U6) General </t>
  </si>
  <si>
    <t>C-T (U7) General (Bach or Master's)</t>
  </si>
  <si>
    <t>Peer Rec. Supp. (HM, HN, HO)</t>
  </si>
  <si>
    <t>CM Spec (HM, HN,HO)</t>
  </si>
  <si>
    <t>High School QMH Spec (HM)</t>
  </si>
  <si>
    <t>Assoc QMH Spec (HM)</t>
  </si>
  <si>
    <t>QMHS 3 Yrs+ Exp. (UK)</t>
  </si>
  <si>
    <t>Bach QMH Spec (HN)</t>
  </si>
  <si>
    <t>Master's QMH Spec (HO)</t>
  </si>
  <si>
    <t>Encounter</t>
  </si>
  <si>
    <t>+90785</t>
  </si>
  <si>
    <t>Both</t>
  </si>
  <si>
    <t xml:space="preserve">Interactive Complexity 
</t>
  </si>
  <si>
    <t>NA</t>
  </si>
  <si>
    <t>See Supervisor Rate</t>
  </si>
  <si>
    <t>Psychiatric diagnostic evaluation</t>
  </si>
  <si>
    <t>Psychiatric diagnostic evaluation -with medical.</t>
  </si>
  <si>
    <t>Psychotherapy, 30 minutes</t>
  </si>
  <si>
    <t>KX</t>
  </si>
  <si>
    <t>Psychotherapy when patient is experiencing a crisis between 16 and 30 minutes</t>
  </si>
  <si>
    <t>+90833</t>
  </si>
  <si>
    <t xml:space="preserve">Psychotherapy, 30 minutes with patient when performed with an E&amp;M service </t>
  </si>
  <si>
    <t>Psychotherapy, 45 minutes</t>
  </si>
  <si>
    <t>+90836</t>
  </si>
  <si>
    <t>Psychotherapy, 45 minutes when performed with an E&amp;M service</t>
  </si>
  <si>
    <t xml:space="preserve">Psychotherapy, 60 minutes
</t>
  </si>
  <si>
    <t>+90838</t>
  </si>
  <si>
    <t xml:space="preserve">Psychotherapy, 60 minutes when performed with an E&amp;M services </t>
  </si>
  <si>
    <t>Hour</t>
  </si>
  <si>
    <t>Psychotherapy for crisis; first 60 minutes.</t>
  </si>
  <si>
    <t>Additional 30 Minutes</t>
  </si>
  <si>
    <t>+90840</t>
  </si>
  <si>
    <t>Psychotherapy for crisis; each additional 30 minutes.</t>
  </si>
  <si>
    <t xml:space="preserve">Family psychotherapy (without the patient present). 50 minutes </t>
  </si>
  <si>
    <t>Family psychotherapy (conjoint psychotherapy) (with patient present). 50 minutes</t>
  </si>
  <si>
    <t>Multiple-family group psychotherapy.</t>
  </si>
  <si>
    <t>Group psychotherapy (other than of a 
multiple-family group).</t>
  </si>
  <si>
    <t>93000</t>
  </si>
  <si>
    <t>Electrocardiogram, routine ECG with at least 12 leads; with interpretation and report</t>
  </si>
  <si>
    <t>93005</t>
  </si>
  <si>
    <t>Electrocardiogram, routine ECG with at least 12 leads; tracing only, without interpretation and report</t>
  </si>
  <si>
    <t>93010</t>
  </si>
  <si>
    <t>Electrocardiogram, routine ECG with at least 12 leads; interpretation and report only</t>
  </si>
  <si>
    <t>96112</t>
  </si>
  <si>
    <t xml:space="preserve">Developmental testing, first 60 minutes, </t>
  </si>
  <si>
    <t>96113</t>
  </si>
  <si>
    <t xml:space="preserve">Developmental testing, additional 30 minutes, </t>
  </si>
  <si>
    <t>96116</t>
  </si>
  <si>
    <t xml:space="preserve">Neurobehavioral status exam .  First 60 minutes.  </t>
  </si>
  <si>
    <t>Additional 60 Minutes</t>
  </si>
  <si>
    <t>96121</t>
  </si>
  <si>
    <t xml:space="preserve">Neurobehavioral status exam.  Additional 60 minutes.  </t>
  </si>
  <si>
    <t>96130</t>
  </si>
  <si>
    <t xml:space="preserve">Psychological testing evaluation. </t>
  </si>
  <si>
    <t>96131</t>
  </si>
  <si>
    <t>Psychological testing evaluation</t>
  </si>
  <si>
    <t>96132</t>
  </si>
  <si>
    <t>Neuropsychological testing evaluation.</t>
  </si>
  <si>
    <t>96133</t>
  </si>
  <si>
    <t>Neuropsychological testing evaluation.  Effective 1-1-19</t>
  </si>
  <si>
    <t>30 Minutes</t>
  </si>
  <si>
    <t>96136</t>
  </si>
  <si>
    <t xml:space="preserve">Psychological or neuropsychological testing administration. </t>
  </si>
  <si>
    <t>96137</t>
  </si>
  <si>
    <t>Psychological or neuropsychological testing administration.</t>
  </si>
  <si>
    <t>96372</t>
  </si>
  <si>
    <t>Therapeutic, prophylactic, or diagnostic injection</t>
  </si>
  <si>
    <t xml:space="preserve">Office or other outpatient visit for the evaluation and management of a new patient
</t>
  </si>
  <si>
    <t>Office or other outpatient visit for the evaluation and management of a new patient</t>
  </si>
  <si>
    <t>Office or other outpatient visit for the evaluation and management of an established patient</t>
  </si>
  <si>
    <t>99215</t>
  </si>
  <si>
    <t>99341</t>
  </si>
  <si>
    <t>Home visit for the evaluation and management of a new patient</t>
  </si>
  <si>
    <t>99342</t>
  </si>
  <si>
    <t>99343</t>
  </si>
  <si>
    <t>99344</t>
  </si>
  <si>
    <t>99345</t>
  </si>
  <si>
    <t>99347</t>
  </si>
  <si>
    <t>Home visit for the evaluation and management of an established patient</t>
  </si>
  <si>
    <t>99348</t>
  </si>
  <si>
    <t>99349</t>
  </si>
  <si>
    <t>99350</t>
  </si>
  <si>
    <t>+99354</t>
  </si>
  <si>
    <t>Prolonged visit.  First 60 minutes.</t>
  </si>
  <si>
    <t>+99355</t>
  </si>
  <si>
    <t>Prolonged visit, each additional 30 minutes</t>
  </si>
  <si>
    <t>99401</t>
  </si>
  <si>
    <t>Preventive medicine counseling, appx 15 minutes</t>
  </si>
  <si>
    <t>99402</t>
  </si>
  <si>
    <t>Preventive medicine counseling, apprx 30 minutes</t>
  </si>
  <si>
    <t>99406</t>
  </si>
  <si>
    <t xml:space="preserve">Smoking and tobacco use cessation counseling – Greater than 3 minutes and up to 10 minutes. </t>
  </si>
  <si>
    <t>99407</t>
  </si>
  <si>
    <t xml:space="preserve">Smoking and tobacco use cessation counseling – Intensive: Greater than 10 minutes.   </t>
  </si>
  <si>
    <t>+99415</t>
  </si>
  <si>
    <t>Prolonged visit for E&amp;M office visits – First 60 minutes</t>
  </si>
  <si>
    <t>$10.94_x000D_</t>
  </si>
  <si>
    <t>+99416</t>
  </si>
  <si>
    <t>Prolonged visit for E&amp;M office visits - Each additional 30 minutes</t>
  </si>
  <si>
    <t>Additional 15 Minutes</t>
  </si>
  <si>
    <t>+99417</t>
  </si>
  <si>
    <t>Prolonged visit for E&amp;M office visits – Each additional 15 minutes (for use with codes 99205 and 99215
only)</t>
  </si>
  <si>
    <t>G0396</t>
  </si>
  <si>
    <t>MH</t>
  </si>
  <si>
    <t>Screening, Brief Intervention and Referral to Treatment (SBIRT).  15 to 30 minutes.</t>
  </si>
  <si>
    <t xml:space="preserve">G0397 </t>
  </si>
  <si>
    <t>Screening, Brief Intervention and Referral to Treatment (SBIRT).  Over 30 minutes</t>
  </si>
  <si>
    <t>+G2212</t>
  </si>
  <si>
    <t>Prolonged Visit for E&amp;M office visits – Each additional 15 minutes (for use with codes 99205 and 99215 only)</t>
  </si>
  <si>
    <t xml:space="preserve">ASAM 1 or 2 </t>
  </si>
  <si>
    <t>H0001</t>
  </si>
  <si>
    <t>SUD</t>
  </si>
  <si>
    <t xml:space="preserve">Alcohol and/or drug assessment </t>
  </si>
  <si>
    <t>15 Minutes</t>
  </si>
  <si>
    <t>H0004</t>
  </si>
  <si>
    <t>SUD individual counseling</t>
  </si>
  <si>
    <t>SUD individual counseling when patient is experiencing a crisis. Effective 8-1-2019</t>
  </si>
  <si>
    <t xml:space="preserve">ASAM 1 Group </t>
  </si>
  <si>
    <t xml:space="preserve">H0005 </t>
  </si>
  <si>
    <t>SUD group counseling by an unlicensed clinician</t>
  </si>
  <si>
    <t>ASAM 1 Group</t>
  </si>
  <si>
    <t>AF</t>
  </si>
  <si>
    <t>SUD group counseling by a physician</t>
  </si>
  <si>
    <t>HK</t>
  </si>
  <si>
    <t>SUD group counseling by a licensed clinician</t>
  </si>
  <si>
    <t xml:space="preserve">ASAM 1  or 2  </t>
  </si>
  <si>
    <t>H0006</t>
  </si>
  <si>
    <t>SUD case management</t>
  </si>
  <si>
    <t>Per Diem</t>
  </si>
  <si>
    <t xml:space="preserve">ASAM 3.2 WM </t>
  </si>
  <si>
    <t>H0010</t>
  </si>
  <si>
    <t>SUD clinically managed residential withdrawal management</t>
  </si>
  <si>
    <t>X</t>
  </si>
  <si>
    <t xml:space="preserve">ASAM 3.7 WM </t>
  </si>
  <si>
    <t>H0011</t>
  </si>
  <si>
    <t>SUD  medically monitored inpatient withdrawal management</t>
  </si>
  <si>
    <t xml:space="preserve">ASAM 2 WM </t>
  </si>
  <si>
    <t>H0012</t>
  </si>
  <si>
    <t>SUD withdrawal management</t>
  </si>
  <si>
    <t xml:space="preserve">ASAM  2 WM </t>
  </si>
  <si>
    <t>H0014</t>
  </si>
  <si>
    <t>2-3 Hours</t>
  </si>
  <si>
    <t>AT</t>
  </si>
  <si>
    <t xml:space="preserve">ASAM 2.1 </t>
  </si>
  <si>
    <t>H0015</t>
  </si>
  <si>
    <t>SUD intensive outpatient group counseling-UNLICENSED Practitioner</t>
  </si>
  <si>
    <t>ASAM 2.1</t>
  </si>
  <si>
    <r>
      <rPr>
        <sz val="11"/>
        <color rgb="FF000000"/>
        <rFont val="Arial"/>
        <family val="2"/>
      </rPr>
      <t xml:space="preserve">SUD intensive outpatient group counseling-LICENSED Practitioner </t>
    </r>
    <r>
      <rPr>
        <b/>
        <sz val="11"/>
        <color rgb="FF000000"/>
        <rFont val="Arial"/>
        <family val="2"/>
      </rPr>
      <t>Effective 07/01/22 billable only under OhioRISE</t>
    </r>
  </si>
  <si>
    <t>ASAM 2.5</t>
  </si>
  <si>
    <t>TG</t>
  </si>
  <si>
    <t>SUD Partial Hospitalization group counseling- UNLICENSED Practitioner</t>
  </si>
  <si>
    <t xml:space="preserve">ASAM 2.5 </t>
  </si>
  <si>
    <t>SUD Partial Hospitalization group counseling- LICENSED Practitioner</t>
  </si>
  <si>
    <t>Daily</t>
  </si>
  <si>
    <t>H0020</t>
  </si>
  <si>
    <t>HF</t>
  </si>
  <si>
    <t>Methadone Administration</t>
  </si>
  <si>
    <t>Weekly (2 - 7 days)</t>
  </si>
  <si>
    <t>TV</t>
  </si>
  <si>
    <t>Two Weeks (8 - 14 days)</t>
  </si>
  <si>
    <t>UB</t>
  </si>
  <si>
    <t>Three Weeks (15 - 21 days)</t>
  </si>
  <si>
    <t>TS</t>
  </si>
  <si>
    <t>Four Weeks (22 - 28 days)</t>
  </si>
  <si>
    <t>HG</t>
  </si>
  <si>
    <t>H0036</t>
  </si>
  <si>
    <t>Community Psychiatric Supportive Treatment (CPST), per 15 minutes, Individual</t>
  </si>
  <si>
    <t>HQ</t>
  </si>
  <si>
    <t>Community Psychiatric Supportive Treatment (CPST), per 15 minutes, Group</t>
  </si>
  <si>
    <t>H0038</t>
  </si>
  <si>
    <t xml:space="preserve">SUD Peer Recovery Support </t>
  </si>
  <si>
    <t>ASAM 1 or 2 Group</t>
  </si>
  <si>
    <t>SUD Peer Recovery Support Group</t>
  </si>
  <si>
    <t>Per Diem*</t>
  </si>
  <si>
    <t>H0040</t>
  </si>
  <si>
    <t>AM</t>
  </si>
  <si>
    <t>Assertive community treatment program, per diem</t>
  </si>
  <si>
    <t>SA or UC</t>
  </si>
  <si>
    <t>HO</t>
  </si>
  <si>
    <t>HN</t>
  </si>
  <si>
    <t>HM</t>
  </si>
  <si>
    <t>H0048</t>
  </si>
  <si>
    <t>Urine Drug Screening</t>
  </si>
  <si>
    <t>H2000</t>
  </si>
  <si>
    <r>
      <t xml:space="preserve">Child and Adolescent Needs and Strengths (CANS)
assessment </t>
    </r>
    <r>
      <rPr>
        <b/>
        <sz val="11"/>
        <rFont val="Arial"/>
        <family val="2"/>
      </rPr>
      <t>- Effective 07/01/2022</t>
    </r>
  </si>
  <si>
    <t xml:space="preserve">H2012 </t>
  </si>
  <si>
    <t>UK</t>
  </si>
  <si>
    <t>MH TBS Group service (day treatment) Hourly, less than 2.5 hours- Unlicensed QMHS plus 3 years</t>
  </si>
  <si>
    <t>MH TBS Group service (day treatment) Hourly, less than 2.5 hours- Unlicensed Bachelor's</t>
  </si>
  <si>
    <t>$24.10 (with Bach)</t>
  </si>
  <si>
    <t>$24.10 (</t>
  </si>
  <si>
    <t>MH TBS Group service (day treatment) Hourly, less than 2.5 hours- Unlicensed Master's</t>
  </si>
  <si>
    <t xml:space="preserve">$27.37 (with Master's) </t>
  </si>
  <si>
    <t>$27.37 (with Master's)</t>
  </si>
  <si>
    <t>MH TBS Group service (day treatment) Hourly, less than 2.5 hours- Licensed</t>
  </si>
  <si>
    <t>15 minutes</t>
  </si>
  <si>
    <t>H2015</t>
  </si>
  <si>
    <t>TF</t>
  </si>
  <si>
    <r>
      <rPr>
        <sz val="11"/>
        <color rgb="FF000000"/>
        <rFont val="Arial"/>
        <family val="2"/>
      </rPr>
      <t xml:space="preserve">Functional Family Therapy for Juveniles (FFT) - </t>
    </r>
    <r>
      <rPr>
        <b/>
        <sz val="11"/>
        <color rgb="FF000000"/>
        <rFont val="Arial"/>
        <family val="2"/>
      </rPr>
      <t>Effective 07/01/2022 billable only under OhioRISE</t>
    </r>
  </si>
  <si>
    <r>
      <rPr>
        <sz val="11"/>
        <color rgb="FF000000"/>
        <rFont val="Arial"/>
        <family val="2"/>
      </rPr>
      <t xml:space="preserve">IHBT (intensive home based treatment) </t>
    </r>
    <r>
      <rPr>
        <b/>
        <sz val="11"/>
        <color rgb="FF000000"/>
        <rFont val="Arial"/>
        <family val="2"/>
      </rPr>
      <t>- Effective 07/01/2022 billable only under OhioRISE</t>
    </r>
  </si>
  <si>
    <t>H2017</t>
  </si>
  <si>
    <t xml:space="preserve">Psychosocial rehabilitation service (Office) </t>
  </si>
  <si>
    <t>Psychosocial rehabilitation service (Home/Cmty)</t>
  </si>
  <si>
    <t>Psychosocial rehabilitation service when patient is experiencing a crisis (Office)</t>
  </si>
  <si>
    <t>Psychosocial rehabilitation service hen patient is experiencing a crisis  (Home/Cmty)</t>
  </si>
  <si>
    <t>MH Nursing Services (LPN, Office)</t>
  </si>
  <si>
    <t>MH Nursing Services (LPN, Home/Cmty)</t>
  </si>
  <si>
    <t>H2019</t>
  </si>
  <si>
    <t xml:space="preserve">TBS, per 15 minutes (Office) </t>
  </si>
  <si>
    <t>TBS, per 15 minutes (Home/Cmty)</t>
  </si>
  <si>
    <t xml:space="preserve">TBS, per 15 minutes (Master's, Office)  </t>
  </si>
  <si>
    <t>$22.47 (w/ Master's degree)</t>
  </si>
  <si>
    <t>TBS, per 15 minutes (Master's, Home/Cmty)</t>
  </si>
  <si>
    <t>$28.59 (w/ Master's degree)</t>
  </si>
  <si>
    <t xml:space="preserve">TBS, per 15 minutes (Bachelor's, Office) </t>
  </si>
  <si>
    <t>$19.96(with Bachelor's degree)</t>
  </si>
  <si>
    <t>TBS, per 15 minutes (Bachelor's, Home/Cmty)</t>
  </si>
  <si>
    <t>$25.46 (w/ Bachelor's Degree)</t>
  </si>
  <si>
    <t xml:space="preserve">TBS, per 15 minutes (QMHS +3, Office) </t>
  </si>
  <si>
    <t>TBS, per 15 minutes (QMHS +3, Home/Cmty)</t>
  </si>
  <si>
    <t xml:space="preserve">TBS, per 15 minutes (Office, Group)  </t>
  </si>
  <si>
    <t>$8.99 (eff 8-1-19)</t>
  </si>
  <si>
    <t xml:space="preserve">TBS, per 15 minutes (Master's, Office, Group) </t>
  </si>
  <si>
    <t>$7.31 (w/ Master's degree)</t>
  </si>
  <si>
    <t xml:space="preserve">TBS, per 15 minutes (Bachelor's, Office, Group)  </t>
  </si>
  <si>
    <t>$6.49 (w/ Bachelor's degree)</t>
  </si>
  <si>
    <t xml:space="preserve">TBS, per 15 minutes (QMHS plus 3 years, Office, Group) </t>
  </si>
  <si>
    <t>TBS when patient is experiencing a crisis (Office)</t>
  </si>
  <si>
    <t>TBS when patient is experiencing a crisis (Home/Cmty)</t>
  </si>
  <si>
    <t xml:space="preserve">TBS when patient is experiencing a crisis by unlicensed practitioner (Master's, Office)  </t>
  </si>
  <si>
    <t>$29.21 (w/ Master's degree)</t>
  </si>
  <si>
    <t>TBS when patient is experiencing a crisis by unlicensed practitioner (Master's, Home/Cmty)</t>
  </si>
  <si>
    <t>$37.17 (w/ Master's degree)</t>
  </si>
  <si>
    <t xml:space="preserve">TBS when patient is experiencing a crisis by unlicensed practitioner (Bachelor's, Office) </t>
  </si>
  <si>
    <t xml:space="preserve">$25.95 (with Bachelor's degree) </t>
  </si>
  <si>
    <t>TBS when patient is experiencing a crisis unlicensed practitioner (Bachelor's, Home/Cmty)</t>
  </si>
  <si>
    <t>$33.10 (with Bachelor's degree)</t>
  </si>
  <si>
    <t xml:space="preserve">TBS when patient is experiencing a crisis by unlicensed practitioner (QMHS +3 Office) </t>
  </si>
  <si>
    <t>TBS when patient is experiencing a crisis unlicensed practitioner (QMHS +3, Home/Cmty)</t>
  </si>
  <si>
    <t xml:space="preserve">MH Nursing Services (RN, Office)  </t>
  </si>
  <si>
    <t xml:space="preserve">MH Nursing Services (RN, Home/Cmty)  </t>
  </si>
  <si>
    <t xml:space="preserve">MH Nursing Services (RN, Office, Group)  </t>
  </si>
  <si>
    <t>H2020</t>
  </si>
  <si>
    <t>MH TBS Group (day treatment) Per Diem- Licensed</t>
  </si>
  <si>
    <t>MH TBS Group (day treatment) Per Diem- Unlicensed Master's</t>
  </si>
  <si>
    <t>X (with Master's)</t>
  </si>
  <si>
    <t>MH TBS Group (day treatment) Per Diem- Unlicensed Bachelor's</t>
  </si>
  <si>
    <t>X (with Bach)</t>
  </si>
  <si>
    <t>MH TBS Group (day treatment) Per Diem- Unlicensed QMHS plus 3 years</t>
  </si>
  <si>
    <t>H2033</t>
  </si>
  <si>
    <r>
      <rPr>
        <sz val="11"/>
        <color rgb="FF000000"/>
        <rFont val="Arial"/>
        <family val="2"/>
      </rPr>
      <t xml:space="preserve">Multi-Systemic Therapy for Juveniles (MST) - </t>
    </r>
    <r>
      <rPr>
        <b/>
        <sz val="11"/>
        <color rgb="FF000000"/>
        <rFont val="Arial"/>
        <family val="2"/>
      </rPr>
      <t>Effective 07/01/2022 only billable under OhioRISE</t>
    </r>
  </si>
  <si>
    <t xml:space="preserve">ASAM 3.1 </t>
  </si>
  <si>
    <t>H2034</t>
  </si>
  <si>
    <t>SUD clinically managed low-intensity residential treatment</t>
  </si>
  <si>
    <t>ASAM 3.3 HI Cog/IM</t>
  </si>
  <si>
    <t>H2036</t>
  </si>
  <si>
    <t>HI</t>
  </si>
  <si>
    <t>SUD clinically managed population-specific high intensity residential treatment (adults)</t>
  </si>
  <si>
    <t>ASAM 3.5</t>
  </si>
  <si>
    <t>SUD clinically managed high intensity residential treatment</t>
  </si>
  <si>
    <t>ASAM 3.7</t>
  </si>
  <si>
    <t>SUD medically monitored intensive inpatient treatment (adults) and medically monitored high-intensity inpatient services (adolescent)</t>
  </si>
  <si>
    <t>S9482</t>
  </si>
  <si>
    <r>
      <t xml:space="preserve">MRSS Stabilization Service </t>
    </r>
    <r>
      <rPr>
        <b/>
        <sz val="11"/>
        <rFont val="Arial"/>
        <family val="2"/>
      </rPr>
      <t>- Effective 07/01/2022</t>
    </r>
  </si>
  <si>
    <t>Per Hour</t>
  </si>
  <si>
    <t>S9484</t>
  </si>
  <si>
    <r>
      <t xml:space="preserve">Crisis Mobile Response Follow-up - </t>
    </r>
    <r>
      <rPr>
        <b/>
        <sz val="11"/>
        <rFont val="Arial"/>
        <family val="2"/>
      </rPr>
      <t>Effective 07/01/2022</t>
    </r>
  </si>
  <si>
    <t>S9485</t>
  </si>
  <si>
    <r>
      <t>Crisis Mobile Response -</t>
    </r>
    <r>
      <rPr>
        <b/>
        <sz val="11"/>
        <rFont val="Arial"/>
        <family val="2"/>
      </rPr>
      <t xml:space="preserve"> Effective 07/01/2022</t>
    </r>
  </si>
  <si>
    <t>ASAM 1 or 2</t>
  </si>
  <si>
    <t>T1002</t>
  </si>
  <si>
    <t>SUD Nursing Services (RN, Office)</t>
  </si>
  <si>
    <t>SUD Nursing Services (RN, Home and Community)</t>
  </si>
  <si>
    <t>SUD Nursing Services (RN, Office, Group)</t>
  </si>
  <si>
    <t>$10.37 (eff 8-1-19)</t>
  </si>
  <si>
    <t>SUD Nursing Services delivered to patient in crisis (RN, Office)</t>
  </si>
  <si>
    <t>SUD Nursing Services delivered to patient in crisis (RN, Home and Community)</t>
  </si>
  <si>
    <t>T1003</t>
  </si>
  <si>
    <t>SUD Nursing Services (LPN, Office)</t>
  </si>
  <si>
    <t xml:space="preserve">SUD Nursing Services (LPN Home and Community) </t>
  </si>
  <si>
    <t>T1023</t>
  </si>
  <si>
    <t>Report of Pregnancy</t>
  </si>
  <si>
    <t>T1502</t>
  </si>
  <si>
    <t>Buprenorphine/Naloxone Administration</t>
  </si>
  <si>
    <t>*See the Behavioral Health Provider Manual for further details on Assertive Community Treatment (ACT) services: https://bh.medicaid.ohio.gov/manuals</t>
  </si>
  <si>
    <t>Behavioral Health Coding Workbook (Rates effective for dates of service 1/1/24 and after)</t>
  </si>
  <si>
    <t>Ohio Department of Medicaid</t>
  </si>
  <si>
    <r>
      <t xml:space="preserve">Home visit for the evaluation and management of a new patient. </t>
    </r>
    <r>
      <rPr>
        <b/>
        <sz val="11"/>
        <rFont val="Arial"/>
        <family val="2"/>
      </rPr>
      <t>Code deleted effective 01/01/2023</t>
    </r>
  </si>
  <si>
    <r>
      <t xml:space="preserve">Prolonged visit.  First 60 minutes. </t>
    </r>
    <r>
      <rPr>
        <b/>
        <sz val="11"/>
        <rFont val="Arial"/>
        <family val="2"/>
      </rPr>
      <t>Code deleted effective 01/01/2023</t>
    </r>
  </si>
  <si>
    <r>
      <t xml:space="preserve">Prolonged visit, each additional 30 minutes. </t>
    </r>
    <r>
      <rPr>
        <b/>
        <sz val="11"/>
        <rFont val="Arial"/>
        <family val="2"/>
      </rPr>
      <t>Code deleted effective 01/01/2023</t>
    </r>
  </si>
  <si>
    <t>SUD intensive outpatient group counseling-LICENSED Practitioner</t>
  </si>
  <si>
    <t xml:space="preserve">Child and Adolescent Needs and Strengths (CANS)
assessment </t>
  </si>
  <si>
    <t>$27.17 (with Bach)</t>
  </si>
  <si>
    <t xml:space="preserve">$30.86 (with Master's) </t>
  </si>
  <si>
    <t>$25.33 (w/ Master's degree)</t>
  </si>
  <si>
    <t>$32.24 (w/ Master's degree)</t>
  </si>
  <si>
    <t>$22.50(with Bachelor's degree)</t>
  </si>
  <si>
    <t>$28.71 (w/ Bachelor's Degree)</t>
  </si>
  <si>
    <t>$8.24 (w/ Master's degree)</t>
  </si>
  <si>
    <t>$7.32 (w/ Bachelor's degree)</t>
  </si>
  <si>
    <t>$32.93 (w/ Master's degree)</t>
  </si>
  <si>
    <t>$41.91 (w/ Master's degree)</t>
  </si>
  <si>
    <t xml:space="preserve">$29.26 (with Bachelor's degree) </t>
  </si>
  <si>
    <t>$37.32 (with Bachelor's degree)</t>
  </si>
  <si>
    <t xml:space="preserve">MRSS Stabilization Service </t>
  </si>
  <si>
    <t>Crisis Mobile Response Follow-up</t>
  </si>
  <si>
    <t xml:space="preserve">Crisis Mobile Response </t>
  </si>
  <si>
    <t>Revised 1/3/24</t>
  </si>
  <si>
    <t>Behavioral Health Coding Workbook</t>
  </si>
  <si>
    <r>
      <rPr>
        <b/>
        <sz val="14"/>
        <color rgb="FF000000"/>
        <rFont val="Arial"/>
        <family val="2"/>
      </rPr>
      <t>Legal Disclaimer:</t>
    </r>
    <r>
      <rPr>
        <sz val="14"/>
        <color rgb="FF000000"/>
        <rFont val="Arial"/>
        <family val="2"/>
      </rPr>
      <t>  ODM strives to make the information in this workbook as accurate, complete, reliable, and timely as possible. However, ODM makes no claims, promises, or guarantees about the accuracy, completeness, or adequacy of this information. This is the most current version of the Medicaid Behavioral Health Workbook, which is being released as an informational and educational tool; however, this workbook is subject to change and future revisions as the implementation and operations of the Ohio Medicaid program changes. ODM, its employees, agents, or others who provide the answers will not be liable or responsible to you for any claim, loss, injury, liability, or damages related to your use of or reliance upon this information. This workbook is intended solely as an informational and educational resource for providers intending to participate in the Medicaid behavioral health programs and for the public. The information contained in this workbook is not intended to set new standards and requirements beyond the scope of those standards and requirements found in the Ohio Administrative Code.  In the case of any conflict between the information contained in this workbook and Ohio Administrative Code or Ohio Revised Code, the Ohio Administrative Code or Ohio Revised Code, as applicable, prevails. This information is not intended to be a substitute for professional legal, financial, or business advice. This workbook does not create, nor is it intended to create, an attorney-client relationship between you and Ohio. You are urged to consult with your attorney, accountant, or other qualified professional if you require advice or opinions tailored to your specific needs and circumstances.</t>
    </r>
  </si>
  <si>
    <t>Certified Peer Supporter (HM, HN, HO)</t>
  </si>
  <si>
    <t>Peer Support Services</t>
  </si>
  <si>
    <t>HP</t>
  </si>
  <si>
    <t>HT</t>
  </si>
  <si>
    <t xml:space="preserve">Psychiatric diagnostic evaluation- without medical.  </t>
  </si>
  <si>
    <t>Psychotherapy, 30 minutes *If rendered by a supervised trainee/assistant under the supervision of an MD/DO, PSY, CNS, CNP, or PA</t>
  </si>
  <si>
    <t>Psychotherapy, 30 minutes *If rendered by a supervised trainee/assistant under the supervision of an LISW, LIMFT, LPCC, LICDC (SUD only), or Lic school PSY</t>
  </si>
  <si>
    <t>Psychotherapy, 45 minutes *If rendered by a supervised trainee/assistant under the supervision of an MD/DO, PSY, CNS, CNP, or PA</t>
  </si>
  <si>
    <t>Psychotherapy, 45 minutes *If rendered by a supervised trainee/assistant under the supervision of an LISW, LIMFT, LPCC, LICDC (SUD only), or Lic school PSY</t>
  </si>
  <si>
    <t xml:space="preserve">Psychotherapy, 60 minutes *If rendered by a supervised trainee/assistant under the supervision of an MD/DO, PSY, CNS, CNP, or PA
</t>
  </si>
  <si>
    <t xml:space="preserve">Psychotherapy, 60 minutes  *If rendered by a supervised trainee/assistant under the supervision of an LISW, LIMFT, LPCC, LICDC (SUD only), or Lic school PSY
</t>
  </si>
  <si>
    <t>Psychotherapy for crisis; first 60 minutes. *If rendered by a supervised trainee/assistant under the supervision of an MD/DO, PSY, CNS, CNP, or PA</t>
  </si>
  <si>
    <t>Psychotherapy for crisis; first 60 minutes. *If rendered by a supervised trainee/assistant under the supervision of an LISW, LIMFT, LPCC, LICDC (SUD only), or Lic school PSY</t>
  </si>
  <si>
    <t>Family psychotherapy (without the patient present). 50 minutes  *If rendered by a supervised trainee/assistant under the supervision of an MD/DO, PSY, CNS, CNP, or PA</t>
  </si>
  <si>
    <t>Family psychotherapy (without the patient present). 50 minutes *If rendered by a supervised trainee/assistant under the supervision of an LISW, LIMFT, LPCC, LICDC (SUD only), or Lic school PSY</t>
  </si>
  <si>
    <t>Multiple-family group psychotherapy. *If rendered by a supervised trainee/assistant under the supervision of an MD/DO, PSY, CNS, CNP, or PA</t>
  </si>
  <si>
    <t>Family psychotherapy (conjoint psychotherapy) (with patient present). 50 minutes    *If rendered by a supervised trainee/assistant under the supervision of an MD/DO, PSY, CNS, CNP, or PA</t>
  </si>
  <si>
    <t>Family psychotherapy (conjoint psychotherapy) (with patient present). 50 minutes       *If rendered by a supervised trainee/assistant under the supervision of an LISW, LIMFT, LPCC, LICDC (SUD only), or Lic school PSY</t>
  </si>
  <si>
    <t>Multiple-family group psychotherapy. *If rendered by a supervised trainee/assistant under the supervision of an LISW, LIMFT, LPCC, LICDC (SUD only), or Lic school PSY</t>
  </si>
  <si>
    <t>Psychotherapy for crisis; each additional 30 minutes. *If rendered by a supervised trainee/assistant under the supervision of an MD/DO, PSY, CNS, CNP, or PA</t>
  </si>
  <si>
    <t>Psychotherapy for crisis; each additional 30 minutes. *If rendered by a supervised trainee/assistant under the supervision of an LISW, LIMFT, LPCC, LICDC (SUD only), or Lic school PSY</t>
  </si>
  <si>
    <t>Group psychotherapy (other than of a 
multiple-family group).*If rendered by a supervised trainee/assistant under the supervision of an MD/DO, PSY, CNS, CNP, or PA</t>
  </si>
  <si>
    <t>Group psychotherapy (other than of a 
multiple-family group). *If rendered by a supervised trainee/assistant under the supervision of an LISW, LIMFT, LPCC, LICDC (SUD only), or Lic school PSY</t>
  </si>
  <si>
    <t>Smoking and tobacco use cessation counseling – Greater than 3 minutes and up to 10 minutes. .*If rendered by a supervised trainee/assistant under the supervision of an MD/DO, PSY, CNS, CNP, or PA</t>
  </si>
  <si>
    <t>Smoking and tobacco use cessation counseling – Greater than 3 minutes and up to 10 minutes. *If rendered by a supervised trainee/assistant under the supervision of an LISW, LIMFT, LPCC, LICDC (SUD only), or Lic school PSY</t>
  </si>
  <si>
    <t>Smoking and tobacco use cessation counseling – Intensive: Greater than 10 minutes.    .*If rendered by a supervised trainee/assistant under the supervision of an MD/DO, PSY, CNS, CNP, or PA</t>
  </si>
  <si>
    <t>Smoking and tobacco use cessation counseling – Intensive: Greater than 10 minutes.   *If rendered by a supervised trainee/assistant under the supervision of an LISW, LIMFT, LPCC, LICDC (SUD only), or Lic school PSY</t>
  </si>
  <si>
    <t xml:space="preserve">Psychotherapy, 45 minutes </t>
  </si>
  <si>
    <t>Per Assessment</t>
  </si>
  <si>
    <t>Psychiatric diagnostic evaluation- without medical.*If rendered by a supervised trainee/assistant under the supervision of an MD/DO, PSY, CNS, CNP, or PA</t>
  </si>
  <si>
    <t>Psychiatric diagnostic evaluation- without medical.*If rendered by a supervised trainee/assistant under the supervision of an LISW, LIMFT, LPCC, LICDC (SUD only), or Lic school PSY</t>
  </si>
  <si>
    <t xml:space="preserve">Interactive Complexity  *If rendered by a supervised trainee/assistant under the supervision of an MD/DO, PSY, CNS, CNP, or PA
</t>
  </si>
  <si>
    <r>
      <t xml:space="preserve">                                                                                                      Interactive Complexity</t>
    </r>
    <r>
      <rPr>
        <b/>
        <sz val="11"/>
        <rFont val="Arial"/>
        <family val="2"/>
      </rPr>
      <t xml:space="preserve"> </t>
    </r>
    <r>
      <rPr>
        <sz val="11"/>
        <rFont val="Arial"/>
        <family val="2"/>
      </rPr>
      <t xml:space="preserve">*If rendered by a supervised trainee/assistant under the supervision of an LISW, LIMFT, LPCC, LICDC (SUD only), or Lic school PSY
</t>
    </r>
  </si>
  <si>
    <t>Revised 8/18/2025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</si>
</sst>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41" x14ac:knownFonts="1">
    <font>
      <sz val="11"/>
      <color theme="1"/>
      <name val="Calibri"/>
      <family val="2"/>
      <scheme val="minor"/>
    </font>
    <font>
      <sz val="11"/>
      <color theme="1"/>
      <name val="Calibri"/>
      <family val="2"/>
      <scheme val="minor"/>
    </font>
    <font>
      <sz val="11"/>
      <color theme="1"/>
      <name val="Arial"/>
      <family val="2"/>
    </font>
    <font>
      <sz val="10"/>
      <name val="Arial"/>
      <family val="2"/>
    </font>
    <font>
      <b/>
      <sz val="14"/>
      <color theme="0"/>
      <name val="Arial"/>
      <family val="2"/>
    </font>
    <font>
      <b/>
      <sz val="22"/>
      <color rgb="FFFFFFFF"/>
      <name val="Verdana"/>
      <family val="2"/>
    </font>
    <font>
      <b/>
      <sz val="28"/>
      <name val="Verdana"/>
      <family val="2"/>
    </font>
    <font>
      <sz val="10"/>
      <color theme="1"/>
      <name val="Calibri Light"/>
      <family val="2"/>
      <scheme val="major"/>
    </font>
    <font>
      <u/>
      <sz val="10"/>
      <color indexed="12"/>
      <name val="Arial"/>
      <family val="2"/>
    </font>
    <font>
      <b/>
      <sz val="12"/>
      <color theme="0"/>
      <name val="Arial"/>
      <family val="2"/>
    </font>
    <font>
      <sz val="16"/>
      <color theme="0"/>
      <name val="Arial"/>
      <family val="2"/>
    </font>
    <font>
      <b/>
      <sz val="16"/>
      <color theme="0"/>
      <name val="Arial"/>
      <family val="2"/>
    </font>
    <font>
      <sz val="16"/>
      <color theme="1"/>
      <name val="Arial"/>
      <family val="2"/>
    </font>
    <font>
      <b/>
      <sz val="16"/>
      <color theme="1"/>
      <name val="Arial"/>
      <family val="2"/>
    </font>
    <font>
      <u/>
      <sz val="22"/>
      <color indexed="12"/>
      <name val="Arial"/>
      <family val="2"/>
    </font>
    <font>
      <b/>
      <sz val="11"/>
      <color theme="3" tint="0.39997558519241921"/>
      <name val="Arial"/>
      <family val="2"/>
    </font>
    <font>
      <b/>
      <sz val="11"/>
      <color theme="0"/>
      <name val="Arial"/>
      <family val="2"/>
    </font>
    <font>
      <sz val="11"/>
      <name val="Arial"/>
      <family val="2"/>
    </font>
    <font>
      <sz val="11"/>
      <color theme="0" tint="-0.499984740745262"/>
      <name val="Arial"/>
      <family val="2"/>
    </font>
    <font>
      <b/>
      <sz val="11"/>
      <name val="Arial"/>
      <family val="2"/>
    </font>
    <font>
      <sz val="11"/>
      <color theme="0" tint="-0.34998626667073579"/>
      <name val="Arial"/>
      <family val="2"/>
    </font>
    <font>
      <b/>
      <sz val="16"/>
      <color rgb="FFFFFFFF"/>
      <name val="Verdana"/>
      <family val="2"/>
    </font>
    <font>
      <b/>
      <sz val="11"/>
      <color rgb="FFFF0000"/>
      <name val="Arial"/>
      <family val="2"/>
    </font>
    <font>
      <sz val="11"/>
      <color theme="0" tint="-0.249977111117893"/>
      <name val="Arial"/>
      <family val="2"/>
    </font>
    <font>
      <sz val="24"/>
      <color theme="1"/>
      <name val="Arial"/>
      <family val="2"/>
    </font>
    <font>
      <b/>
      <sz val="19"/>
      <color theme="1"/>
      <name val="Arial"/>
      <family val="2"/>
    </font>
    <font>
      <sz val="8"/>
      <name val="Calibri"/>
      <family val="2"/>
      <scheme val="minor"/>
    </font>
    <font>
      <b/>
      <sz val="11"/>
      <color rgb="FF000000"/>
      <name val="Arial"/>
      <family val="2"/>
    </font>
    <font>
      <b/>
      <sz val="22"/>
      <color rgb="FFFFFFFF"/>
      <name val="Verdana"/>
      <family val="2"/>
    </font>
    <font>
      <sz val="10"/>
      <color theme="1"/>
      <name val="Calibri Light"/>
      <family val="2"/>
      <scheme val="major"/>
    </font>
    <font>
      <sz val="11"/>
      <color theme="1"/>
      <name val="Arial"/>
      <family val="2"/>
    </font>
    <font>
      <b/>
      <sz val="22"/>
      <color rgb="FFC00000"/>
      <name val="Arial"/>
      <family val="2"/>
    </font>
    <font>
      <sz val="11"/>
      <color rgb="FF000000"/>
      <name val="Arial"/>
      <family val="2"/>
    </font>
    <font>
      <b/>
      <sz val="14"/>
      <color rgb="FF000000"/>
      <name val="Arial"/>
      <family val="2"/>
    </font>
    <font>
      <sz val="14"/>
      <color rgb="FF000000"/>
      <name val="Arial"/>
      <family val="2"/>
    </font>
    <font>
      <b/>
      <sz val="22"/>
      <color theme="0"/>
      <name val="Verdana"/>
      <family val="2"/>
    </font>
    <font>
      <sz val="10"/>
      <color theme="0"/>
      <name val="Calibri Light"/>
      <family val="2"/>
      <scheme val="major"/>
    </font>
    <font>
      <b/>
      <sz val="22"/>
      <color theme="0"/>
      <name val="Arial"/>
      <family val="2"/>
    </font>
    <font>
      <b/>
      <sz val="19"/>
      <color theme="0"/>
      <name val="Arial"/>
      <family val="2"/>
    </font>
    <font>
      <sz val="24"/>
      <color theme="0"/>
      <name val="Arial"/>
      <family val="2"/>
    </font>
    <font>
      <sz val="11"/>
      <color theme="0"/>
      <name val="Arial"/>
      <family val="2"/>
    </font>
  </fonts>
  <fills count="17">
    <fill>
      <patternFill patternType="none"/>
    </fill>
    <fill>
      <patternFill patternType="gray125"/>
    </fill>
    <fill>
      <patternFill patternType="solid">
        <fgColor theme="3"/>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0" tint="-0.499984740745262"/>
        <bgColor indexed="64"/>
      </patternFill>
    </fill>
    <fill>
      <patternFill patternType="solid">
        <fgColor theme="8" tint="-0.249977111117893"/>
        <bgColor indexed="64"/>
      </patternFill>
    </fill>
    <fill>
      <patternFill patternType="solid">
        <fgColor rgb="FF2F72C3"/>
        <bgColor indexed="64"/>
      </patternFill>
    </fill>
    <fill>
      <patternFill patternType="solid">
        <fgColor theme="0" tint="-0.249977111117893"/>
        <bgColor indexed="64"/>
      </patternFill>
    </fill>
    <fill>
      <patternFill patternType="solid">
        <fgColor rgb="FFC00000"/>
        <bgColor indexed="64"/>
      </patternFill>
    </fill>
    <fill>
      <patternFill patternType="solid">
        <fgColor theme="1" tint="0.499984740745262"/>
        <bgColor indexed="64"/>
      </patternFill>
    </fill>
    <fill>
      <patternFill patternType="solid">
        <fgColor rgb="FF7A0000"/>
        <bgColor indexed="64"/>
      </patternFill>
    </fill>
    <fill>
      <patternFill patternType="solid">
        <fgColor rgb="FFC0920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4">
    <xf numFmtId="0" fontId="0" fillId="0" borderId="0"/>
    <xf numFmtId="44" fontId="1" fillId="0" borderId="0" applyFont="0" applyFill="0" applyBorder="0" applyAlignment="0" applyProtection="0"/>
    <xf numFmtId="0" fontId="3" fillId="0" borderId="0"/>
    <xf numFmtId="0" fontId="8" fillId="0" borderId="0" applyNumberFormat="0" applyFill="0" applyBorder="0" applyAlignment="0" applyProtection="0">
      <alignment vertical="top"/>
      <protection locked="0"/>
    </xf>
  </cellStyleXfs>
  <cellXfs count="200">
    <xf numFmtId="0" fontId="0" fillId="0" borderId="0" xfId="0"/>
    <xf numFmtId="0" fontId="2" fillId="0" borderId="0" xfId="0" applyFont="1" applyAlignment="1">
      <alignment horizontal="center" vertical="top" wrapText="1"/>
    </xf>
    <xf numFmtId="0" fontId="2" fillId="0" borderId="0" xfId="0" applyFont="1" applyAlignment="1">
      <alignment horizontal="center" vertical="top"/>
    </xf>
    <xf numFmtId="49" fontId="2" fillId="0" borderId="0" xfId="0" applyNumberFormat="1" applyFont="1" applyAlignment="1">
      <alignment horizontal="center" vertical="top" wrapText="1"/>
    </xf>
    <xf numFmtId="0" fontId="2" fillId="0" borderId="0" xfId="0" applyFont="1" applyAlignment="1">
      <alignment horizontal="left" vertical="top" wrapText="1"/>
    </xf>
    <xf numFmtId="0" fontId="3" fillId="0" borderId="0" xfId="2"/>
    <xf numFmtId="0" fontId="5" fillId="8" borderId="0" xfId="0" applyFont="1" applyFill="1"/>
    <xf numFmtId="0" fontId="7" fillId="9" borderId="0" xfId="0" applyFont="1" applyFill="1"/>
    <xf numFmtId="0" fontId="10" fillId="0" borderId="0" xfId="0" applyFont="1" applyAlignment="1">
      <alignment horizontal="center" vertical="top"/>
    </xf>
    <xf numFmtId="0" fontId="10" fillId="0" borderId="4" xfId="0" applyFont="1" applyBorder="1" applyAlignment="1">
      <alignment horizontal="center" vertical="top"/>
    </xf>
    <xf numFmtId="0" fontId="10" fillId="0" borderId="4" xfId="0" applyFont="1" applyBorder="1" applyAlignment="1">
      <alignment horizontal="left" vertical="top"/>
    </xf>
    <xf numFmtId="0" fontId="11" fillId="0" borderId="4" xfId="0" applyFont="1" applyBorder="1" applyAlignment="1">
      <alignment horizontal="center" vertical="top"/>
    </xf>
    <xf numFmtId="49" fontId="11" fillId="2" borderId="5" xfId="0" applyNumberFormat="1" applyFont="1" applyFill="1" applyBorder="1" applyAlignment="1">
      <alignment horizontal="center" vertical="center"/>
    </xf>
    <xf numFmtId="0" fontId="11" fillId="2" borderId="5" xfId="0" applyFont="1" applyFill="1" applyBorder="1" applyAlignment="1">
      <alignment horizontal="center" vertical="center" wrapText="1"/>
    </xf>
    <xf numFmtId="49" fontId="11" fillId="2" borderId="1" xfId="0" applyNumberFormat="1" applyFont="1" applyFill="1" applyBorder="1" applyAlignment="1">
      <alignment horizontal="center" vertical="center" wrapText="1"/>
    </xf>
    <xf numFmtId="0" fontId="12" fillId="0" borderId="0" xfId="0" applyFont="1" applyAlignment="1">
      <alignment horizontal="center" vertical="top"/>
    </xf>
    <xf numFmtId="0" fontId="12" fillId="0" borderId="0" xfId="0" applyFont="1" applyAlignment="1">
      <alignment horizontal="center" vertical="top" wrapText="1"/>
    </xf>
    <xf numFmtId="49" fontId="12" fillId="0" borderId="0" xfId="0" applyNumberFormat="1" applyFont="1" applyAlignment="1">
      <alignment horizontal="center" vertical="top" wrapText="1"/>
    </xf>
    <xf numFmtId="0" fontId="12" fillId="0" borderId="0" xfId="0" applyFont="1" applyAlignment="1">
      <alignment horizontal="left" vertical="top" wrapText="1"/>
    </xf>
    <xf numFmtId="0" fontId="2" fillId="0" borderId="0" xfId="0" applyFont="1" applyAlignment="1">
      <alignment vertical="top" wrapText="1"/>
    </xf>
    <xf numFmtId="0" fontId="16" fillId="4" borderId="1" xfId="0" applyFont="1" applyFill="1" applyBorder="1" applyAlignment="1">
      <alignment horizontal="center" vertical="center"/>
    </xf>
    <xf numFmtId="0" fontId="16" fillId="7" borderId="5" xfId="0" applyFont="1" applyFill="1" applyBorder="1" applyAlignment="1">
      <alignment horizontal="center" vertical="center"/>
    </xf>
    <xf numFmtId="0" fontId="16" fillId="7" borderId="1" xfId="0" applyFont="1" applyFill="1" applyBorder="1" applyAlignment="1">
      <alignment horizontal="center" vertical="center"/>
    </xf>
    <xf numFmtId="0" fontId="16" fillId="7" borderId="1" xfId="0" applyFont="1" applyFill="1" applyBorder="1" applyAlignment="1">
      <alignment horizontal="center" vertical="center" wrapText="1"/>
    </xf>
    <xf numFmtId="0" fontId="16" fillId="7" borderId="5"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6" fillId="5" borderId="5" xfId="0" applyFont="1" applyFill="1" applyBorder="1" applyAlignment="1">
      <alignment horizontal="center" vertical="center" wrapText="1"/>
    </xf>
    <xf numFmtId="0" fontId="16" fillId="10" borderId="1" xfId="0" applyFont="1" applyFill="1" applyBorder="1" applyAlignment="1">
      <alignment horizontal="center" vertical="center" wrapText="1"/>
    </xf>
    <xf numFmtId="0" fontId="16" fillId="6" borderId="1" xfId="0" applyFont="1" applyFill="1" applyBorder="1" applyAlignment="1">
      <alignment horizontal="center" vertical="center" wrapText="1"/>
    </xf>
    <xf numFmtId="164" fontId="18" fillId="0" borderId="1" xfId="1" applyNumberFormat="1" applyFont="1" applyFill="1" applyBorder="1" applyAlignment="1">
      <alignment horizontal="center" vertical="center"/>
    </xf>
    <xf numFmtId="164" fontId="2" fillId="0" borderId="1" xfId="1" applyNumberFormat="1" applyFont="1" applyFill="1" applyBorder="1" applyAlignment="1">
      <alignment horizontal="center" vertical="center"/>
    </xf>
    <xf numFmtId="44" fontId="18" fillId="0" borderId="1" xfId="1" applyFont="1" applyFill="1" applyBorder="1" applyAlignment="1">
      <alignment horizontal="center" vertical="center"/>
    </xf>
    <xf numFmtId="164" fontId="17" fillId="0" borderId="1" xfId="1" applyNumberFormat="1" applyFont="1" applyFill="1" applyBorder="1" applyAlignment="1">
      <alignment horizontal="center" vertical="center"/>
    </xf>
    <xf numFmtId="164" fontId="2" fillId="0" borderId="1" xfId="1" applyNumberFormat="1" applyFont="1" applyFill="1" applyBorder="1" applyAlignment="1">
      <alignment horizontal="center" vertical="center" wrapText="1"/>
    </xf>
    <xf numFmtId="164" fontId="19" fillId="0" borderId="1" xfId="1" applyNumberFormat="1" applyFont="1" applyFill="1" applyBorder="1" applyAlignment="1">
      <alignment horizontal="center" vertical="center"/>
    </xf>
    <xf numFmtId="164" fontId="12" fillId="0" borderId="0" xfId="0" applyNumberFormat="1" applyFont="1" applyAlignment="1">
      <alignment horizontal="center" vertical="top"/>
    </xf>
    <xf numFmtId="8" fontId="2" fillId="0" borderId="1" xfId="1" applyNumberFormat="1" applyFont="1" applyFill="1" applyBorder="1" applyAlignment="1">
      <alignment horizontal="center" vertical="center"/>
    </xf>
    <xf numFmtId="8" fontId="18" fillId="0" borderId="1" xfId="1" applyNumberFormat="1" applyFont="1" applyFill="1" applyBorder="1" applyAlignment="1">
      <alignment horizontal="center" vertical="center"/>
    </xf>
    <xf numFmtId="8" fontId="17" fillId="0" borderId="1" xfId="1" applyNumberFormat="1" applyFont="1" applyFill="1" applyBorder="1" applyAlignment="1">
      <alignment horizontal="center" vertical="center"/>
    </xf>
    <xf numFmtId="8" fontId="2" fillId="0" borderId="1" xfId="1" applyNumberFormat="1" applyFont="1" applyFill="1" applyBorder="1" applyAlignment="1">
      <alignment horizontal="center" vertical="center" wrapText="1"/>
    </xf>
    <xf numFmtId="0" fontId="3" fillId="0" borderId="0" xfId="2" applyAlignment="1">
      <alignment horizontal="center" vertical="center"/>
    </xf>
    <xf numFmtId="164" fontId="18" fillId="0" borderId="1" xfId="1" applyNumberFormat="1" applyFont="1" applyFill="1" applyBorder="1" applyAlignment="1">
      <alignment horizontal="center" vertical="center" wrapText="1"/>
    </xf>
    <xf numFmtId="164" fontId="17" fillId="0" borderId="1" xfId="1" applyNumberFormat="1" applyFont="1" applyFill="1" applyBorder="1" applyAlignment="1">
      <alignment horizontal="center" vertical="center" wrapText="1"/>
    </xf>
    <xf numFmtId="164" fontId="19" fillId="0" borderId="1" xfId="1" applyNumberFormat="1" applyFont="1" applyFill="1" applyBorder="1" applyAlignment="1">
      <alignment horizontal="center" vertical="center" wrapText="1"/>
    </xf>
    <xf numFmtId="164" fontId="20" fillId="0" borderId="1" xfId="1" applyNumberFormat="1" applyFont="1" applyFill="1" applyBorder="1" applyAlignment="1">
      <alignment horizontal="center" vertical="center" wrapText="1"/>
    </xf>
    <xf numFmtId="44" fontId="18" fillId="0" borderId="1" xfId="1" applyFont="1" applyFill="1" applyBorder="1" applyAlignment="1">
      <alignment horizontal="center" vertical="center" wrapText="1"/>
    </xf>
    <xf numFmtId="0" fontId="11" fillId="2" borderId="1" xfId="0" applyFont="1" applyFill="1" applyBorder="1" applyAlignment="1">
      <alignment horizontal="center" vertical="center"/>
    </xf>
    <xf numFmtId="49" fontId="4" fillId="2" borderId="1" xfId="0" applyNumberFormat="1" applyFont="1" applyFill="1" applyBorder="1" applyAlignment="1">
      <alignment horizontal="center" vertical="center" wrapText="1"/>
    </xf>
    <xf numFmtId="164" fontId="2" fillId="0" borderId="0" xfId="0" applyNumberFormat="1" applyFont="1" applyAlignment="1">
      <alignment horizontal="center" vertical="top"/>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16" fillId="3" borderId="5"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4" fillId="13" borderId="0" xfId="3" applyFont="1" applyFill="1" applyAlignment="1" applyProtection="1">
      <alignment horizontal="center" vertical="center"/>
    </xf>
    <xf numFmtId="0" fontId="6" fillId="13" borderId="0" xfId="0" applyFont="1" applyFill="1" applyAlignment="1">
      <alignment vertical="center"/>
    </xf>
    <xf numFmtId="0" fontId="5" fillId="13" borderId="0" xfId="0" applyFont="1" applyFill="1"/>
    <xf numFmtId="0" fontId="21" fillId="13" borderId="0" xfId="0" applyFont="1" applyFill="1"/>
    <xf numFmtId="0" fontId="16" fillId="4" borderId="5" xfId="0" applyFont="1" applyFill="1" applyBorder="1" applyAlignment="1">
      <alignment horizontal="center" vertical="center"/>
    </xf>
    <xf numFmtId="0" fontId="12" fillId="0" borderId="0" xfId="0" applyFont="1" applyAlignment="1">
      <alignment vertical="top"/>
    </xf>
    <xf numFmtId="0" fontId="2" fillId="0" borderId="0" xfId="0" applyFont="1" applyAlignment="1">
      <alignment vertical="top"/>
    </xf>
    <xf numFmtId="0" fontId="2" fillId="0" borderId="0" xfId="0" applyFont="1" applyAlignment="1">
      <alignment horizontal="left" vertical="top"/>
    </xf>
    <xf numFmtId="0" fontId="2" fillId="0" borderId="0" xfId="0" applyFont="1" applyAlignment="1">
      <alignment horizontal="center" vertical="center"/>
    </xf>
    <xf numFmtId="164" fontId="27" fillId="0" borderId="1" xfId="1" applyNumberFormat="1" applyFont="1" applyFill="1" applyBorder="1" applyAlignment="1">
      <alignment horizontal="center" vertical="center" wrapText="1"/>
    </xf>
    <xf numFmtId="0" fontId="2" fillId="14" borderId="0" xfId="0" applyFont="1" applyFill="1" applyAlignment="1">
      <alignment horizontal="center" vertical="top"/>
    </xf>
    <xf numFmtId="0" fontId="28" fillId="8" borderId="0" xfId="0" applyFont="1" applyFill="1"/>
    <xf numFmtId="0" fontId="30" fillId="0" borderId="0" xfId="0" applyFont="1" applyAlignment="1">
      <alignment horizontal="center" vertical="top"/>
    </xf>
    <xf numFmtId="0" fontId="30" fillId="0" borderId="0" xfId="0" applyFont="1" applyAlignment="1">
      <alignment horizontal="center" vertical="top" wrapText="1"/>
    </xf>
    <xf numFmtId="164" fontId="30" fillId="0" borderId="0" xfId="0" applyNumberFormat="1" applyFont="1" applyAlignment="1">
      <alignment horizontal="center" vertical="top"/>
    </xf>
    <xf numFmtId="0" fontId="30" fillId="0" borderId="0" xfId="0" applyFont="1" applyAlignment="1">
      <alignment horizontal="center" vertic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17" fillId="0" borderId="1" xfId="0" applyFont="1" applyBorder="1" applyAlignment="1">
      <alignment horizontal="left" vertical="center" wrapText="1"/>
    </xf>
    <xf numFmtId="164" fontId="17" fillId="0" borderId="1" xfId="0" applyNumberFormat="1" applyFont="1" applyBorder="1" applyAlignment="1">
      <alignment horizontal="center" vertical="center" wrapText="1"/>
    </xf>
    <xf numFmtId="49" fontId="15" fillId="0" borderId="1" xfId="0" applyNumberFormat="1" applyFont="1" applyBorder="1" applyAlignment="1">
      <alignment horizontal="center" vertical="center" wrapText="1"/>
    </xf>
    <xf numFmtId="164" fontId="18"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49" fontId="17" fillId="0" borderId="1" xfId="0" applyNumberFormat="1" applyFont="1" applyBorder="1" applyAlignment="1">
      <alignment horizontal="center" vertical="center" wrapText="1"/>
    </xf>
    <xf numFmtId="0" fontId="17" fillId="0" borderId="1" xfId="0" applyFont="1" applyBorder="1" applyAlignment="1">
      <alignment vertical="center" wrapText="1"/>
    </xf>
    <xf numFmtId="164" fontId="17" fillId="0" borderId="1" xfId="0" applyNumberFormat="1" applyFont="1" applyBorder="1" applyAlignment="1">
      <alignment horizontal="left" vertical="center" wrapText="1"/>
    </xf>
    <xf numFmtId="164" fontId="2" fillId="0" borderId="1" xfId="0" applyNumberFormat="1" applyFont="1" applyBorder="1" applyAlignment="1">
      <alignment horizontal="center" vertical="center" wrapText="1"/>
    </xf>
    <xf numFmtId="164" fontId="22" fillId="0" borderId="1" xfId="0" applyNumberFormat="1" applyFont="1" applyBorder="1" applyAlignment="1">
      <alignment horizontal="center" vertical="center" wrapText="1"/>
    </xf>
    <xf numFmtId="49" fontId="22" fillId="0" borderId="1" xfId="0" applyNumberFormat="1" applyFont="1" applyBorder="1" applyAlignment="1">
      <alignment horizontal="center" vertical="center" wrapText="1"/>
    </xf>
    <xf numFmtId="0" fontId="17" fillId="0" borderId="0" xfId="0" applyFont="1" applyAlignment="1">
      <alignment vertical="center"/>
    </xf>
    <xf numFmtId="49" fontId="17" fillId="0" borderId="1" xfId="0" applyNumberFormat="1" applyFont="1" applyBorder="1" applyAlignment="1">
      <alignment horizontal="left" vertical="center" wrapText="1"/>
    </xf>
    <xf numFmtId="164" fontId="2" fillId="0" borderId="1" xfId="0" applyNumberFormat="1" applyFont="1" applyBorder="1" applyAlignment="1">
      <alignment horizontal="center" vertical="center"/>
    </xf>
    <xf numFmtId="164" fontId="19" fillId="0" borderId="1" xfId="0" applyNumberFormat="1" applyFont="1" applyBorder="1" applyAlignment="1">
      <alignment horizontal="center" vertical="center"/>
    </xf>
    <xf numFmtId="164" fontId="19"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164" fontId="18" fillId="0" borderId="1" xfId="0" applyNumberFormat="1" applyFont="1" applyBorder="1" applyAlignment="1">
      <alignment horizontal="center" vertical="center"/>
    </xf>
    <xf numFmtId="164" fontId="23" fillId="0" borderId="1" xfId="0" applyNumberFormat="1" applyFont="1" applyBorder="1" applyAlignment="1">
      <alignment horizontal="center" vertical="center" wrapText="1"/>
    </xf>
    <xf numFmtId="164" fontId="2" fillId="0" borderId="1" xfId="0" applyNumberFormat="1" applyFont="1" applyBorder="1" applyAlignment="1">
      <alignment horizontal="center" vertical="top" wrapText="1"/>
    </xf>
    <xf numFmtId="164" fontId="17" fillId="0" borderId="1" xfId="0" applyNumberFormat="1" applyFont="1" applyBorder="1" applyAlignment="1">
      <alignment horizontal="center" vertical="center"/>
    </xf>
    <xf numFmtId="8" fontId="2" fillId="0" borderId="1" xfId="0" applyNumberFormat="1" applyFont="1" applyBorder="1" applyAlignment="1">
      <alignment horizontal="center" vertical="center"/>
    </xf>
    <xf numFmtId="0" fontId="17" fillId="0" borderId="0" xfId="0" applyFont="1" applyAlignment="1">
      <alignment vertical="center" wrapText="1"/>
    </xf>
    <xf numFmtId="0" fontId="29" fillId="0" borderId="0" xfId="0" applyFont="1"/>
    <xf numFmtId="0" fontId="7" fillId="0" borderId="0" xfId="0" applyFont="1"/>
    <xf numFmtId="0" fontId="32" fillId="15" borderId="1" xfId="0" applyFont="1" applyFill="1" applyBorder="1" applyAlignment="1">
      <alignment horizontal="left" vertical="center" wrapText="1"/>
    </xf>
    <xf numFmtId="0" fontId="33" fillId="0" borderId="0" xfId="0" applyFont="1" applyAlignment="1">
      <alignment vertical="center" wrapText="1"/>
    </xf>
    <xf numFmtId="164" fontId="17" fillId="15" borderId="1" xfId="1" applyNumberFormat="1" applyFont="1" applyFill="1" applyBorder="1" applyAlignment="1">
      <alignment horizontal="center" vertical="center"/>
    </xf>
    <xf numFmtId="164" fontId="17" fillId="15" borderId="1" xfId="1" applyNumberFormat="1" applyFont="1" applyFill="1" applyBorder="1" applyAlignment="1">
      <alignment horizontal="center" vertical="center" wrapText="1"/>
    </xf>
    <xf numFmtId="164" fontId="18" fillId="15" borderId="1" xfId="0" applyNumberFormat="1" applyFont="1" applyFill="1" applyBorder="1" applyAlignment="1">
      <alignment horizontal="center" vertical="center" wrapText="1"/>
    </xf>
    <xf numFmtId="164" fontId="2" fillId="15" borderId="1" xfId="0" applyNumberFormat="1" applyFont="1" applyFill="1" applyBorder="1" applyAlignment="1">
      <alignment horizontal="center" vertical="center" wrapText="1"/>
    </xf>
    <xf numFmtId="49" fontId="2" fillId="15" borderId="1" xfId="0" applyNumberFormat="1" applyFont="1" applyFill="1" applyBorder="1" applyAlignment="1">
      <alignment horizontal="center" vertical="center" wrapText="1"/>
    </xf>
    <xf numFmtId="0" fontId="17" fillId="15" borderId="1" xfId="0" applyFont="1" applyFill="1" applyBorder="1" applyAlignment="1">
      <alignment horizontal="left" vertical="center" wrapText="1"/>
    </xf>
    <xf numFmtId="0" fontId="2" fillId="15" borderId="1" xfId="0" applyFont="1" applyFill="1" applyBorder="1" applyAlignment="1">
      <alignment horizontal="center" vertical="center" wrapText="1"/>
    </xf>
    <xf numFmtId="49" fontId="15" fillId="15" borderId="1" xfId="0" applyNumberFormat="1" applyFont="1" applyFill="1" applyBorder="1" applyAlignment="1">
      <alignment horizontal="center" vertical="center" wrapText="1"/>
    </xf>
    <xf numFmtId="164" fontId="18" fillId="15" borderId="1" xfId="1" applyNumberFormat="1" applyFont="1" applyFill="1" applyBorder="1" applyAlignment="1">
      <alignment horizontal="center" vertical="center"/>
    </xf>
    <xf numFmtId="164" fontId="2" fillId="15" borderId="1" xfId="1" applyNumberFormat="1" applyFont="1" applyFill="1" applyBorder="1" applyAlignment="1">
      <alignment horizontal="center" vertical="center"/>
    </xf>
    <xf numFmtId="44" fontId="18" fillId="15" borderId="1" xfId="1" applyFont="1" applyFill="1" applyBorder="1" applyAlignment="1">
      <alignment horizontal="center" vertical="center"/>
    </xf>
    <xf numFmtId="164" fontId="2" fillId="15" borderId="1" xfId="1" applyNumberFormat="1" applyFont="1" applyFill="1" applyBorder="1" applyAlignment="1">
      <alignment horizontal="center" vertical="center" wrapText="1"/>
    </xf>
    <xf numFmtId="8" fontId="2" fillId="15" borderId="1" xfId="1" applyNumberFormat="1" applyFont="1" applyFill="1" applyBorder="1" applyAlignment="1">
      <alignment horizontal="center" vertical="center"/>
    </xf>
    <xf numFmtId="8" fontId="2" fillId="15" borderId="1" xfId="1" applyNumberFormat="1" applyFont="1" applyFill="1" applyBorder="1" applyAlignment="1">
      <alignment horizontal="center" vertical="center" wrapText="1"/>
    </xf>
    <xf numFmtId="8" fontId="18" fillId="15" borderId="1" xfId="1" applyNumberFormat="1" applyFont="1" applyFill="1" applyBorder="1" applyAlignment="1">
      <alignment horizontal="center" vertical="center"/>
    </xf>
    <xf numFmtId="164" fontId="18" fillId="15" borderId="1" xfId="1" applyNumberFormat="1" applyFont="1" applyFill="1" applyBorder="1" applyAlignment="1">
      <alignment horizontal="center" vertical="center" wrapText="1"/>
    </xf>
    <xf numFmtId="0" fontId="2" fillId="15" borderId="1" xfId="0" applyFont="1" applyFill="1" applyBorder="1" applyAlignment="1">
      <alignment horizontal="center" vertical="center"/>
    </xf>
    <xf numFmtId="8" fontId="17" fillId="15" borderId="1" xfId="1" applyNumberFormat="1" applyFont="1" applyFill="1" applyBorder="1" applyAlignment="1">
      <alignment horizontal="center" vertical="center"/>
    </xf>
    <xf numFmtId="49" fontId="17" fillId="15" borderId="1" xfId="0" applyNumberFormat="1" applyFont="1" applyFill="1" applyBorder="1" applyAlignment="1">
      <alignment horizontal="center" vertical="center" wrapText="1"/>
    </xf>
    <xf numFmtId="0" fontId="17" fillId="15" borderId="1" xfId="0" applyFont="1" applyFill="1" applyBorder="1" applyAlignment="1">
      <alignment vertical="center" wrapText="1"/>
    </xf>
    <xf numFmtId="164" fontId="17" fillId="15" borderId="1" xfId="0" applyNumberFormat="1" applyFont="1" applyFill="1" applyBorder="1" applyAlignment="1">
      <alignment horizontal="center" vertical="center" wrapText="1"/>
    </xf>
    <xf numFmtId="164" fontId="17" fillId="15" borderId="1" xfId="0" applyNumberFormat="1" applyFont="1" applyFill="1" applyBorder="1" applyAlignment="1">
      <alignment horizontal="left" vertical="center" wrapText="1"/>
    </xf>
    <xf numFmtId="164" fontId="22" fillId="15" borderId="1" xfId="0" applyNumberFormat="1" applyFont="1" applyFill="1" applyBorder="1" applyAlignment="1">
      <alignment horizontal="center" vertical="center" wrapText="1"/>
    </xf>
    <xf numFmtId="49" fontId="22" fillId="15" borderId="1" xfId="0" applyNumberFormat="1" applyFont="1" applyFill="1" applyBorder="1" applyAlignment="1">
      <alignment horizontal="center" vertical="center" wrapText="1"/>
    </xf>
    <xf numFmtId="0" fontId="17" fillId="15" borderId="0" xfId="0" applyFont="1" applyFill="1" applyAlignment="1">
      <alignment vertical="center"/>
    </xf>
    <xf numFmtId="49" fontId="17" fillId="15" borderId="1" xfId="0" applyNumberFormat="1" applyFont="1" applyFill="1" applyBorder="1" applyAlignment="1">
      <alignment horizontal="left" vertical="center" wrapText="1"/>
    </xf>
    <xf numFmtId="164" fontId="2" fillId="15" borderId="1" xfId="0" applyNumberFormat="1" applyFont="1" applyFill="1" applyBorder="1" applyAlignment="1">
      <alignment horizontal="center" vertical="center"/>
    </xf>
    <xf numFmtId="164" fontId="19" fillId="15" borderId="1" xfId="0" applyNumberFormat="1" applyFont="1" applyFill="1" applyBorder="1" applyAlignment="1">
      <alignment horizontal="center" vertical="center"/>
    </xf>
    <xf numFmtId="164" fontId="19" fillId="15" borderId="1" xfId="0" applyNumberFormat="1" applyFont="1" applyFill="1" applyBorder="1" applyAlignment="1">
      <alignment horizontal="center" vertical="center" wrapText="1"/>
    </xf>
    <xf numFmtId="0" fontId="18" fillId="15" borderId="1" xfId="0" applyFont="1" applyFill="1" applyBorder="1" applyAlignment="1">
      <alignment horizontal="center" vertical="center" wrapText="1"/>
    </xf>
    <xf numFmtId="164" fontId="27" fillId="15" borderId="1" xfId="1" applyNumberFormat="1" applyFont="1" applyFill="1" applyBorder="1" applyAlignment="1">
      <alignment horizontal="center" vertical="center" wrapText="1"/>
    </xf>
    <xf numFmtId="164" fontId="19" fillId="15" borderId="1" xfId="1" applyNumberFormat="1" applyFont="1" applyFill="1" applyBorder="1" applyAlignment="1">
      <alignment horizontal="center" vertical="center" wrapText="1"/>
    </xf>
    <xf numFmtId="164" fontId="19" fillId="15" borderId="1" xfId="1" applyNumberFormat="1" applyFont="1" applyFill="1" applyBorder="1" applyAlignment="1">
      <alignment horizontal="center" vertical="center"/>
    </xf>
    <xf numFmtId="164" fontId="20" fillId="15" borderId="1" xfId="1" applyNumberFormat="1" applyFont="1" applyFill="1" applyBorder="1" applyAlignment="1">
      <alignment horizontal="center" vertical="center" wrapText="1"/>
    </xf>
    <xf numFmtId="164" fontId="18" fillId="15" borderId="1" xfId="0" applyNumberFormat="1" applyFont="1" applyFill="1" applyBorder="1" applyAlignment="1">
      <alignment horizontal="center" vertical="center"/>
    </xf>
    <xf numFmtId="164" fontId="23" fillId="15" borderId="1" xfId="0" applyNumberFormat="1" applyFont="1" applyFill="1" applyBorder="1" applyAlignment="1">
      <alignment horizontal="center" vertical="center" wrapText="1"/>
    </xf>
    <xf numFmtId="164" fontId="2" fillId="15" borderId="1" xfId="0" applyNumberFormat="1" applyFont="1" applyFill="1" applyBorder="1" applyAlignment="1">
      <alignment horizontal="center" vertical="top" wrapText="1"/>
    </xf>
    <xf numFmtId="44" fontId="18" fillId="15" borderId="1" xfId="1" applyFont="1" applyFill="1" applyBorder="1" applyAlignment="1">
      <alignment horizontal="center" vertical="center" wrapText="1"/>
    </xf>
    <xf numFmtId="164" fontId="17" fillId="15" borderId="1" xfId="0" applyNumberFormat="1" applyFont="1" applyFill="1" applyBorder="1" applyAlignment="1">
      <alignment horizontal="center" vertical="center"/>
    </xf>
    <xf numFmtId="8" fontId="2" fillId="15" borderId="1" xfId="0" applyNumberFormat="1" applyFont="1" applyFill="1" applyBorder="1" applyAlignment="1">
      <alignment horizontal="center" vertical="center"/>
    </xf>
    <xf numFmtId="0" fontId="17" fillId="15" borderId="0" xfId="0" applyFont="1" applyFill="1" applyAlignment="1">
      <alignment vertical="center" wrapText="1"/>
    </xf>
    <xf numFmtId="164" fontId="2" fillId="0" borderId="0" xfId="0" applyNumberFormat="1" applyFont="1" applyAlignment="1">
      <alignment horizontal="left" vertical="center" wrapText="1"/>
    </xf>
    <xf numFmtId="0" fontId="35" fillId="13" borderId="0" xfId="0" applyFont="1" applyFill="1"/>
    <xf numFmtId="0" fontId="36" fillId="9" borderId="0" xfId="0" applyFont="1" applyFill="1"/>
    <xf numFmtId="0" fontId="10" fillId="0" borderId="0" xfId="0" applyFont="1" applyAlignment="1">
      <alignment vertical="top"/>
    </xf>
    <xf numFmtId="0" fontId="40" fillId="0" borderId="0" xfId="0" applyFont="1" applyAlignment="1">
      <alignment vertical="top"/>
    </xf>
    <xf numFmtId="0" fontId="40" fillId="0" borderId="0" xfId="0" applyFont="1" applyAlignment="1">
      <alignment horizontal="center" vertical="top"/>
    </xf>
    <xf numFmtId="0" fontId="2" fillId="16" borderId="1" xfId="0" applyFont="1" applyFill="1" applyBorder="1" applyAlignment="1">
      <alignment horizontal="center" vertical="center" wrapText="1"/>
    </xf>
    <xf numFmtId="49" fontId="2" fillId="16" borderId="1" xfId="0" applyNumberFormat="1" applyFont="1" applyFill="1" applyBorder="1" applyAlignment="1">
      <alignment horizontal="center" vertical="center" wrapText="1"/>
    </xf>
    <xf numFmtId="164" fontId="2" fillId="16" borderId="1" xfId="0" applyNumberFormat="1" applyFont="1" applyFill="1" applyBorder="1" applyAlignment="1">
      <alignment horizontal="center" vertical="center" wrapText="1"/>
    </xf>
    <xf numFmtId="0" fontId="17" fillId="16" borderId="1" xfId="0" applyFont="1" applyFill="1" applyBorder="1" applyAlignment="1">
      <alignment horizontal="left" vertical="center" wrapText="1"/>
    </xf>
    <xf numFmtId="164" fontId="2" fillId="16" borderId="1" xfId="0" applyNumberFormat="1" applyFont="1" applyFill="1" applyBorder="1" applyAlignment="1">
      <alignment horizontal="center" vertical="center"/>
    </xf>
    <xf numFmtId="164" fontId="19" fillId="16" borderId="1" xfId="0" applyNumberFormat="1" applyFont="1" applyFill="1" applyBorder="1" applyAlignment="1">
      <alignment horizontal="center" vertical="center"/>
    </xf>
    <xf numFmtId="164" fontId="19" fillId="16" borderId="1" xfId="0" applyNumberFormat="1" applyFont="1" applyFill="1" applyBorder="1" applyAlignment="1">
      <alignment horizontal="center" vertical="center" wrapText="1"/>
    </xf>
    <xf numFmtId="164" fontId="18" fillId="16" borderId="1" xfId="0" applyNumberFormat="1" applyFont="1" applyFill="1" applyBorder="1" applyAlignment="1">
      <alignment horizontal="center" vertical="center" wrapText="1"/>
    </xf>
    <xf numFmtId="164" fontId="18" fillId="16" borderId="1" xfId="1" applyNumberFormat="1" applyFont="1" applyFill="1" applyBorder="1" applyAlignment="1">
      <alignment horizontal="center" vertical="center" wrapText="1"/>
    </xf>
    <xf numFmtId="0" fontId="2" fillId="16" borderId="0" xfId="0" applyFont="1" applyFill="1" applyAlignment="1">
      <alignment horizontal="center" vertical="top"/>
    </xf>
    <xf numFmtId="49" fontId="11" fillId="2" borderId="5" xfId="0" applyNumberFormat="1" applyFont="1" applyFill="1" applyBorder="1" applyAlignment="1">
      <alignment horizontal="center" vertical="center" wrapText="1"/>
    </xf>
    <xf numFmtId="164" fontId="18" fillId="16" borderId="1" xfId="0" applyNumberFormat="1" applyFont="1" applyFill="1" applyBorder="1" applyAlignment="1">
      <alignment horizontal="center" vertical="center"/>
    </xf>
    <xf numFmtId="164" fontId="17" fillId="16" borderId="1" xfId="1" applyNumberFormat="1" applyFont="1" applyFill="1" applyBorder="1" applyAlignment="1">
      <alignment horizontal="center" vertical="center" wrapText="1"/>
    </xf>
    <xf numFmtId="164" fontId="17" fillId="16" borderId="1" xfId="0" applyNumberFormat="1" applyFont="1" applyFill="1" applyBorder="1" applyAlignment="1">
      <alignment horizontal="center" vertical="center"/>
    </xf>
    <xf numFmtId="8" fontId="2" fillId="16" borderId="1" xfId="0" applyNumberFormat="1" applyFont="1" applyFill="1" applyBorder="1" applyAlignment="1">
      <alignment horizontal="center" vertical="center"/>
    </xf>
    <xf numFmtId="0" fontId="2" fillId="16" borderId="0" xfId="0" applyFont="1" applyFill="1" applyAlignment="1">
      <alignment horizontal="center" vertical="center"/>
    </xf>
    <xf numFmtId="164" fontId="19" fillId="16" borderId="1" xfId="1" applyNumberFormat="1" applyFont="1" applyFill="1" applyBorder="1" applyAlignment="1">
      <alignment horizontal="center" vertical="center"/>
    </xf>
    <xf numFmtId="164" fontId="19" fillId="16" borderId="1" xfId="1" applyNumberFormat="1" applyFont="1" applyFill="1" applyBorder="1" applyAlignment="1">
      <alignment horizontal="center" vertical="center" wrapText="1"/>
    </xf>
    <xf numFmtId="164" fontId="17" fillId="16" borderId="1" xfId="0" applyNumberFormat="1" applyFont="1" applyFill="1" applyBorder="1" applyAlignment="1">
      <alignment horizontal="center" vertical="center" wrapText="1"/>
    </xf>
    <xf numFmtId="164" fontId="2" fillId="0" borderId="11" xfId="0" applyNumberFormat="1" applyFont="1" applyBorder="1" applyAlignment="1">
      <alignment horizontal="left" vertical="top" wrapText="1"/>
    </xf>
    <xf numFmtId="164" fontId="2" fillId="0" borderId="12" xfId="0" applyNumberFormat="1" applyFont="1" applyBorder="1" applyAlignment="1">
      <alignment horizontal="left" vertical="top" wrapText="1"/>
    </xf>
    <xf numFmtId="164" fontId="30" fillId="0" borderId="7" xfId="0" applyNumberFormat="1" applyFont="1" applyBorder="1" applyAlignment="1">
      <alignment horizontal="left" vertical="top" wrapText="1"/>
    </xf>
    <xf numFmtId="0" fontId="31" fillId="0" borderId="0" xfId="0" applyFont="1" applyAlignment="1">
      <alignment horizontal="center" vertical="center" wrapText="1"/>
    </xf>
    <xf numFmtId="0" fontId="25" fillId="0" borderId="7" xfId="0" applyFont="1" applyBorder="1" applyAlignment="1">
      <alignment horizontal="center" vertical="center" wrapText="1"/>
    </xf>
    <xf numFmtId="0" fontId="25" fillId="0" borderId="0" xfId="0" applyFont="1" applyAlignment="1">
      <alignment horizontal="center" vertical="center" wrapText="1"/>
    </xf>
    <xf numFmtId="0" fontId="24" fillId="0" borderId="7" xfId="0" applyFont="1" applyBorder="1" applyAlignment="1">
      <alignment horizontal="center" vertical="center" wrapText="1"/>
    </xf>
    <xf numFmtId="0" fontId="24" fillId="0" borderId="0" xfId="0" applyFont="1" applyAlignment="1">
      <alignment horizontal="center" vertical="center" wrapText="1"/>
    </xf>
    <xf numFmtId="0" fontId="11" fillId="12" borderId="4" xfId="0" applyFont="1" applyFill="1" applyBorder="1" applyAlignment="1">
      <alignment horizontal="center" vertical="center" wrapText="1"/>
    </xf>
    <xf numFmtId="0" fontId="13" fillId="0" borderId="4" xfId="0" applyFont="1" applyBorder="1" applyAlignment="1">
      <alignment horizontal="center" vertical="center" wrapText="1"/>
    </xf>
    <xf numFmtId="49" fontId="11" fillId="2" borderId="5" xfId="0" applyNumberFormat="1" applyFont="1" applyFill="1" applyBorder="1" applyAlignment="1">
      <alignment horizontal="center" vertical="center" wrapText="1"/>
    </xf>
    <xf numFmtId="0" fontId="11" fillId="4" borderId="2" xfId="0" applyFont="1" applyFill="1" applyBorder="1" applyAlignment="1">
      <alignment horizontal="center" vertical="center"/>
    </xf>
    <xf numFmtId="0" fontId="11" fillId="4" borderId="6" xfId="0" applyFont="1" applyFill="1" applyBorder="1" applyAlignment="1">
      <alignment horizontal="center" vertical="center"/>
    </xf>
    <xf numFmtId="0" fontId="11" fillId="4" borderId="3" xfId="0" applyFont="1" applyFill="1" applyBorder="1" applyAlignment="1">
      <alignment horizontal="center" vertical="center"/>
    </xf>
    <xf numFmtId="0" fontId="11" fillId="7" borderId="2" xfId="0" applyFont="1" applyFill="1" applyBorder="1" applyAlignment="1">
      <alignment horizontal="center" vertical="center"/>
    </xf>
    <xf numFmtId="0" fontId="11" fillId="7" borderId="6" xfId="0" applyFont="1" applyFill="1" applyBorder="1" applyAlignment="1">
      <alignment horizontal="center" vertical="center"/>
    </xf>
    <xf numFmtId="0" fontId="11" fillId="5" borderId="2" xfId="0" applyFont="1" applyFill="1" applyBorder="1" applyAlignment="1">
      <alignment horizontal="center" vertical="center" wrapText="1"/>
    </xf>
    <xf numFmtId="0" fontId="11" fillId="5" borderId="6"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2" fillId="0" borderId="11" xfId="0" applyNumberFormat="1" applyFont="1" applyBorder="1" applyAlignment="1">
      <alignment vertical="top" wrapText="1"/>
    </xf>
    <xf numFmtId="164" fontId="2" fillId="0" borderId="12" xfId="0" applyNumberFormat="1" applyFont="1" applyBorder="1" applyAlignment="1">
      <alignment vertical="top" wrapText="1"/>
    </xf>
    <xf numFmtId="164" fontId="2" fillId="0" borderId="7" xfId="0" applyNumberFormat="1" applyFont="1" applyBorder="1" applyAlignment="1">
      <alignment vertical="top" wrapText="1"/>
    </xf>
    <xf numFmtId="0" fontId="9" fillId="11" borderId="0" xfId="2" applyFont="1" applyFill="1" applyAlignment="1">
      <alignment horizontal="center"/>
    </xf>
    <xf numFmtId="0" fontId="37" fillId="0" borderId="0" xfId="0" applyFont="1" applyAlignment="1">
      <alignment horizontal="center" vertical="center" wrapText="1"/>
    </xf>
    <xf numFmtId="0" fontId="38" fillId="0" borderId="0" xfId="0" applyFont="1" applyAlignment="1">
      <alignment horizontal="center" vertical="center" wrapText="1"/>
    </xf>
    <xf numFmtId="0" fontId="39" fillId="0" borderId="0" xfId="0" applyFont="1" applyAlignment="1">
      <alignment horizontal="center" vertical="center" wrapText="1"/>
    </xf>
    <xf numFmtId="0" fontId="11" fillId="0" borderId="4" xfId="0" applyFont="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164" fontId="18" fillId="0" borderId="1" xfId="0" applyNumberFormat="1" applyFont="1" applyFill="1" applyBorder="1" applyAlignment="1">
      <alignment horizontal="center" vertical="center" wrapText="1"/>
    </xf>
    <xf numFmtId="0" fontId="2" fillId="0" borderId="0" xfId="0" applyFont="1" applyFill="1" applyAlignment="1">
      <alignment horizontal="center" vertical="top"/>
    </xf>
    <xf numFmtId="0" fontId="2" fillId="0" borderId="1" xfId="0" applyFont="1" applyFill="1" applyBorder="1" applyAlignment="1">
      <alignment horizontal="center" vertical="center"/>
    </xf>
    <xf numFmtId="0" fontId="2" fillId="0" borderId="0" xfId="0" applyFont="1" applyFill="1" applyAlignment="1">
      <alignment horizontal="center" vertical="top" wrapText="1"/>
    </xf>
  </cellXfs>
  <cellStyles count="4">
    <cellStyle name="Currency" xfId="1" builtinId="4"/>
    <cellStyle name="Hyperlink" xfId="3" builtinId="8"/>
    <cellStyle name="Normal" xfId="0" builtinId="0"/>
    <cellStyle name="Normal 2" xfId="2" xr:uid="{00000000-0005-0000-0000-000004000000}"/>
  </cellStyles>
  <dxfs count="0"/>
  <tableStyles count="0" defaultTableStyle="TableStyleMedium2" defaultPivotStyle="PivotStyleLight16"/>
  <colors>
    <mruColors>
      <color rgb="FFFFFF66"/>
      <color rgb="FFE2AC00"/>
      <color rgb="FFC09200"/>
      <color rgb="FFCCFF33"/>
      <color rgb="FFDA9694"/>
      <color rgb="FF336600"/>
      <color rgb="FF003300"/>
      <color rgb="FF000055"/>
      <color rgb="FF99CC33"/>
      <color rgb="FF7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21</xdr:col>
      <xdr:colOff>6350</xdr:colOff>
      <xdr:row>7</xdr:row>
      <xdr:rowOff>5746</xdr:rowOff>
    </xdr:from>
    <xdr:to>
      <xdr:col>26</xdr:col>
      <xdr:colOff>0</xdr:colOff>
      <xdr:row>7</xdr:row>
      <xdr:rowOff>257175</xdr:rowOff>
    </xdr:to>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24942800" y="3025171"/>
          <a:ext cx="5937250" cy="251429"/>
        </a:xfrm>
        <a:prstGeom prst="rect">
          <a:avLst/>
        </a:prstGeom>
        <a:solidFill>
          <a:schemeClr val="accent6">
            <a:lumMod val="5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bg1"/>
              </a:solidFill>
              <a:latin typeface="Arial" panose="020B0604020202020204" pitchFamily="34" charset="0"/>
              <a:cs typeface="Arial" panose="020B0604020202020204" pitchFamily="34" charset="0"/>
            </a:rPr>
            <a:t>General Supervision</a:t>
          </a:r>
          <a:r>
            <a:rPr lang="en-US" sz="1100" b="1" baseline="0">
              <a:solidFill>
                <a:schemeClr val="bg1"/>
              </a:solidFill>
              <a:latin typeface="Arial" panose="020B0604020202020204" pitchFamily="34" charset="0"/>
              <a:cs typeface="Arial" panose="020B0604020202020204" pitchFamily="34" charset="0"/>
            </a:rPr>
            <a:t> for CPT Codes</a:t>
          </a:r>
          <a:endParaRPr lang="en-US" sz="1100" b="1">
            <a:solidFill>
              <a:schemeClr val="bg1"/>
            </a:solidFill>
            <a:latin typeface="Arial" panose="020B0604020202020204" pitchFamily="34" charset="0"/>
            <a:cs typeface="Arial" panose="020B0604020202020204" pitchFamily="34" charset="0"/>
          </a:endParaRPr>
        </a:p>
      </xdr:txBody>
    </xdr:sp>
    <xdr:clientData/>
  </xdr:twoCellAnchor>
  <xdr:twoCellAnchor>
    <xdr:from>
      <xdr:col>26</xdr:col>
      <xdr:colOff>14678</xdr:colOff>
      <xdr:row>7</xdr:row>
      <xdr:rowOff>18143</xdr:rowOff>
    </xdr:from>
    <xdr:to>
      <xdr:col>31</xdr:col>
      <xdr:colOff>8040</xdr:colOff>
      <xdr:row>7</xdr:row>
      <xdr:rowOff>317953</xdr:rowOff>
    </xdr:to>
    <xdr:sp macro="" textlink="">
      <xdr:nvSpPr>
        <xdr:cNvPr id="6" name="TextBox 5">
          <a:extLst>
            <a:ext uri="{FF2B5EF4-FFF2-40B4-BE49-F238E27FC236}">
              <a16:creationId xmlns:a16="http://schemas.microsoft.com/office/drawing/2014/main" id="{00000000-0008-0000-0300-000006000000}"/>
            </a:ext>
            <a:ext uri="{147F2762-F138-4A5C-976F-8EAC2B608ADB}">
              <a16:predDERef xmlns:a16="http://schemas.microsoft.com/office/drawing/2014/main" pred="{00000000-0008-0000-0300-000004000000}"/>
            </a:ext>
          </a:extLst>
        </xdr:cNvPr>
        <xdr:cNvSpPr txBox="1"/>
      </xdr:nvSpPr>
      <xdr:spPr>
        <a:xfrm>
          <a:off x="32345249" y="2068286"/>
          <a:ext cx="4556291" cy="299810"/>
        </a:xfrm>
        <a:prstGeom prst="rect">
          <a:avLst/>
        </a:prstGeom>
        <a:solidFill>
          <a:schemeClr val="accent4">
            <a:lumMod val="5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bg1"/>
              </a:solidFill>
              <a:latin typeface="Arial" panose="020B0604020202020204" pitchFamily="34" charset="0"/>
              <a:cs typeface="Arial" panose="020B0604020202020204" pitchFamily="34" charset="0"/>
            </a:rPr>
            <a:t>Direct</a:t>
          </a:r>
          <a:r>
            <a:rPr lang="en-US" sz="1100" b="1" baseline="0">
              <a:solidFill>
                <a:schemeClr val="bg1"/>
              </a:solidFill>
              <a:latin typeface="Arial" panose="020B0604020202020204" pitchFamily="34" charset="0"/>
              <a:cs typeface="Arial" panose="020B0604020202020204" pitchFamily="34" charset="0"/>
            </a:rPr>
            <a:t> </a:t>
          </a:r>
          <a:r>
            <a:rPr lang="en-US" sz="1100" b="1">
              <a:solidFill>
                <a:schemeClr val="bg1"/>
              </a:solidFill>
              <a:latin typeface="Arial" panose="020B0604020202020204" pitchFamily="34" charset="0"/>
              <a:cs typeface="Arial" panose="020B0604020202020204" pitchFamily="34" charset="0"/>
            </a:rPr>
            <a:t>Supervision</a:t>
          </a:r>
          <a:r>
            <a:rPr lang="en-US" sz="1100" b="1" baseline="0">
              <a:solidFill>
                <a:schemeClr val="bg1"/>
              </a:solidFill>
              <a:latin typeface="Arial" panose="020B0604020202020204" pitchFamily="34" charset="0"/>
              <a:cs typeface="Arial" panose="020B0604020202020204" pitchFamily="34" charset="0"/>
            </a:rPr>
            <a:t> for CPT Codes </a:t>
          </a:r>
          <a:endParaRPr lang="en-US" sz="1100" b="1">
            <a:solidFill>
              <a:schemeClr val="bg1"/>
            </a:solidFill>
            <a:latin typeface="Arial" panose="020B0604020202020204" pitchFamily="34" charset="0"/>
            <a:cs typeface="Arial" panose="020B0604020202020204" pitchFamily="34" charset="0"/>
          </a:endParaRPr>
        </a:p>
      </xdr:txBody>
    </xdr:sp>
    <xdr:clientData/>
  </xdr:twoCellAnchor>
  <xdr:twoCellAnchor>
    <xdr:from>
      <xdr:col>31</xdr:col>
      <xdr:colOff>11546</xdr:colOff>
      <xdr:row>7</xdr:row>
      <xdr:rowOff>5442</xdr:rowOff>
    </xdr:from>
    <xdr:to>
      <xdr:col>37</xdr:col>
      <xdr:colOff>1</xdr:colOff>
      <xdr:row>7</xdr:row>
      <xdr:rowOff>260349</xdr:rowOff>
    </xdr:to>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35969864" y="3163124"/>
          <a:ext cx="5414819" cy="254907"/>
        </a:xfrm>
        <a:prstGeom prst="rect">
          <a:avLst/>
        </a:prstGeom>
        <a:solidFill>
          <a:schemeClr val="accent2">
            <a:lumMod val="7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bg1"/>
              </a:solidFill>
              <a:latin typeface="Arial" panose="020B0604020202020204" pitchFamily="34" charset="0"/>
              <a:cs typeface="Arial" panose="020B0604020202020204" pitchFamily="34" charset="0"/>
            </a:rPr>
            <a:t>General Supervision</a:t>
          </a:r>
          <a:r>
            <a:rPr lang="en-US" sz="1100" b="1" baseline="0">
              <a:solidFill>
                <a:schemeClr val="bg1"/>
              </a:solidFill>
              <a:latin typeface="Arial" panose="020B0604020202020204" pitchFamily="34" charset="0"/>
              <a:cs typeface="Arial" panose="020B0604020202020204" pitchFamily="34" charset="0"/>
            </a:rPr>
            <a:t> for CPT/ HCPCS Codes </a:t>
          </a:r>
          <a:endParaRPr lang="en-US" sz="1100" b="1">
            <a:solidFill>
              <a:schemeClr val="bg1"/>
            </a:solidFill>
            <a:latin typeface="Arial" panose="020B0604020202020204" pitchFamily="34" charset="0"/>
            <a:cs typeface="Arial" panose="020B0604020202020204" pitchFamily="34" charset="0"/>
          </a:endParaRPr>
        </a:p>
      </xdr:txBody>
    </xdr:sp>
    <xdr:clientData/>
  </xdr:twoCellAnchor>
  <xdr:twoCellAnchor>
    <xdr:from>
      <xdr:col>37</xdr:col>
      <xdr:colOff>10886</xdr:colOff>
      <xdr:row>7</xdr:row>
      <xdr:rowOff>0</xdr:rowOff>
    </xdr:from>
    <xdr:to>
      <xdr:col>44</xdr:col>
      <xdr:colOff>0</xdr:colOff>
      <xdr:row>7</xdr:row>
      <xdr:rowOff>260350</xdr:rowOff>
    </xdr:to>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41374786" y="3155950"/>
          <a:ext cx="7215414" cy="260350"/>
        </a:xfrm>
        <a:prstGeom prst="rect">
          <a:avLst/>
        </a:prstGeom>
        <a:solidFill>
          <a:schemeClr val="accent3">
            <a:lumMod val="5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bg1"/>
              </a:solidFill>
              <a:latin typeface="Arial" panose="020B0604020202020204" pitchFamily="34" charset="0"/>
              <a:cs typeface="Arial" panose="020B0604020202020204" pitchFamily="34" charset="0"/>
            </a:rPr>
            <a:t>General Supervision</a:t>
          </a:r>
          <a:r>
            <a:rPr lang="en-US" sz="1100" b="1" baseline="0">
              <a:solidFill>
                <a:schemeClr val="bg1"/>
              </a:solidFill>
              <a:latin typeface="Arial" panose="020B0604020202020204" pitchFamily="34" charset="0"/>
              <a:cs typeface="Arial" panose="020B0604020202020204" pitchFamily="34" charset="0"/>
            </a:rPr>
            <a:t> for HCPCS Codes </a:t>
          </a:r>
          <a:endParaRPr lang="en-US" sz="1100" b="1">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6350</xdr:colOff>
      <xdr:row>7</xdr:row>
      <xdr:rowOff>5746</xdr:rowOff>
    </xdr:from>
    <xdr:to>
      <xdr:col>26</xdr:col>
      <xdr:colOff>0</xdr:colOff>
      <xdr:row>7</xdr:row>
      <xdr:rowOff>257175</xdr:rowOff>
    </xdr:to>
    <xdr:sp macro="" textlink="">
      <xdr:nvSpPr>
        <xdr:cNvPr id="2" name="TextBox 1">
          <a:extLst>
            <a:ext uri="{FF2B5EF4-FFF2-40B4-BE49-F238E27FC236}">
              <a16:creationId xmlns:a16="http://schemas.microsoft.com/office/drawing/2014/main" id="{37AFFEDA-F4F4-4424-83E0-699047319D55}"/>
            </a:ext>
          </a:extLst>
        </xdr:cNvPr>
        <xdr:cNvSpPr txBox="1"/>
      </xdr:nvSpPr>
      <xdr:spPr>
        <a:xfrm>
          <a:off x="25184100" y="1999646"/>
          <a:ext cx="4514850" cy="245079"/>
        </a:xfrm>
        <a:prstGeom prst="rect">
          <a:avLst/>
        </a:prstGeom>
        <a:solidFill>
          <a:schemeClr val="accent6">
            <a:lumMod val="5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bg1"/>
              </a:solidFill>
              <a:latin typeface="Arial" panose="020B0604020202020204" pitchFamily="34" charset="0"/>
              <a:cs typeface="Arial" panose="020B0604020202020204" pitchFamily="34" charset="0"/>
            </a:rPr>
            <a:t>General Supervision</a:t>
          </a:r>
          <a:r>
            <a:rPr lang="en-US" sz="1100" b="1" baseline="0">
              <a:solidFill>
                <a:schemeClr val="bg1"/>
              </a:solidFill>
              <a:latin typeface="Arial" panose="020B0604020202020204" pitchFamily="34" charset="0"/>
              <a:cs typeface="Arial" panose="020B0604020202020204" pitchFamily="34" charset="0"/>
            </a:rPr>
            <a:t> for CPT Codes</a:t>
          </a:r>
          <a:endParaRPr lang="en-US" sz="1100" b="1">
            <a:solidFill>
              <a:schemeClr val="bg1"/>
            </a:solidFill>
            <a:latin typeface="Arial" panose="020B0604020202020204" pitchFamily="34" charset="0"/>
            <a:cs typeface="Arial" panose="020B0604020202020204" pitchFamily="34" charset="0"/>
          </a:endParaRPr>
        </a:p>
      </xdr:txBody>
    </xdr:sp>
    <xdr:clientData/>
  </xdr:twoCellAnchor>
  <xdr:twoCellAnchor>
    <xdr:from>
      <xdr:col>26</xdr:col>
      <xdr:colOff>14678</xdr:colOff>
      <xdr:row>7</xdr:row>
      <xdr:rowOff>18143</xdr:rowOff>
    </xdr:from>
    <xdr:to>
      <xdr:col>31</xdr:col>
      <xdr:colOff>8040</xdr:colOff>
      <xdr:row>7</xdr:row>
      <xdr:rowOff>317953</xdr:rowOff>
    </xdr:to>
    <xdr:sp macro="" textlink="">
      <xdr:nvSpPr>
        <xdr:cNvPr id="3" name="TextBox 2">
          <a:extLst>
            <a:ext uri="{FF2B5EF4-FFF2-40B4-BE49-F238E27FC236}">
              <a16:creationId xmlns:a16="http://schemas.microsoft.com/office/drawing/2014/main" id="{C32F2648-46F6-4391-8195-D1E51DD36AC7}"/>
            </a:ext>
            <a:ext uri="{147F2762-F138-4A5C-976F-8EAC2B608ADB}">
              <a16:predDERef xmlns:a16="http://schemas.microsoft.com/office/drawing/2014/main" pred="{00000000-0008-0000-0300-000004000000}"/>
            </a:ext>
          </a:extLst>
        </xdr:cNvPr>
        <xdr:cNvSpPr txBox="1"/>
      </xdr:nvSpPr>
      <xdr:spPr>
        <a:xfrm>
          <a:off x="29710453" y="2008868"/>
          <a:ext cx="4571712" cy="296635"/>
        </a:xfrm>
        <a:prstGeom prst="rect">
          <a:avLst/>
        </a:prstGeom>
        <a:solidFill>
          <a:schemeClr val="accent4">
            <a:lumMod val="5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bg1"/>
              </a:solidFill>
              <a:latin typeface="Arial" panose="020B0604020202020204" pitchFamily="34" charset="0"/>
              <a:cs typeface="Arial" panose="020B0604020202020204" pitchFamily="34" charset="0"/>
            </a:rPr>
            <a:t>Direct</a:t>
          </a:r>
          <a:r>
            <a:rPr lang="en-US" sz="1100" b="1" baseline="0">
              <a:solidFill>
                <a:schemeClr val="bg1"/>
              </a:solidFill>
              <a:latin typeface="Arial" panose="020B0604020202020204" pitchFamily="34" charset="0"/>
              <a:cs typeface="Arial" panose="020B0604020202020204" pitchFamily="34" charset="0"/>
            </a:rPr>
            <a:t> </a:t>
          </a:r>
          <a:r>
            <a:rPr lang="en-US" sz="1100" b="1">
              <a:solidFill>
                <a:schemeClr val="bg1"/>
              </a:solidFill>
              <a:latin typeface="Arial" panose="020B0604020202020204" pitchFamily="34" charset="0"/>
              <a:cs typeface="Arial" panose="020B0604020202020204" pitchFamily="34" charset="0"/>
            </a:rPr>
            <a:t>Supervision</a:t>
          </a:r>
          <a:r>
            <a:rPr lang="en-US" sz="1100" b="1" baseline="0">
              <a:solidFill>
                <a:schemeClr val="bg1"/>
              </a:solidFill>
              <a:latin typeface="Arial" panose="020B0604020202020204" pitchFamily="34" charset="0"/>
              <a:cs typeface="Arial" panose="020B0604020202020204" pitchFamily="34" charset="0"/>
            </a:rPr>
            <a:t> for CPT Codes </a:t>
          </a:r>
          <a:endParaRPr lang="en-US" sz="1100" b="1">
            <a:solidFill>
              <a:schemeClr val="bg1"/>
            </a:solidFill>
            <a:latin typeface="Arial" panose="020B0604020202020204" pitchFamily="34" charset="0"/>
            <a:cs typeface="Arial" panose="020B0604020202020204" pitchFamily="34" charset="0"/>
          </a:endParaRPr>
        </a:p>
      </xdr:txBody>
    </xdr:sp>
    <xdr:clientData/>
  </xdr:twoCellAnchor>
  <xdr:twoCellAnchor>
    <xdr:from>
      <xdr:col>31</xdr:col>
      <xdr:colOff>11546</xdr:colOff>
      <xdr:row>7</xdr:row>
      <xdr:rowOff>5442</xdr:rowOff>
    </xdr:from>
    <xdr:to>
      <xdr:col>37</xdr:col>
      <xdr:colOff>1</xdr:colOff>
      <xdr:row>7</xdr:row>
      <xdr:rowOff>260349</xdr:rowOff>
    </xdr:to>
    <xdr:sp macro="" textlink="">
      <xdr:nvSpPr>
        <xdr:cNvPr id="4" name="TextBox 3">
          <a:extLst>
            <a:ext uri="{FF2B5EF4-FFF2-40B4-BE49-F238E27FC236}">
              <a16:creationId xmlns:a16="http://schemas.microsoft.com/office/drawing/2014/main" id="{420A80F1-2498-4AB2-A143-46272F939029}"/>
            </a:ext>
          </a:extLst>
        </xdr:cNvPr>
        <xdr:cNvSpPr txBox="1"/>
      </xdr:nvSpPr>
      <xdr:spPr>
        <a:xfrm>
          <a:off x="34279321" y="1999342"/>
          <a:ext cx="5439930" cy="248557"/>
        </a:xfrm>
        <a:prstGeom prst="rect">
          <a:avLst/>
        </a:prstGeom>
        <a:solidFill>
          <a:schemeClr val="accent2">
            <a:lumMod val="7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bg1"/>
              </a:solidFill>
              <a:latin typeface="Arial" panose="020B0604020202020204" pitchFamily="34" charset="0"/>
              <a:cs typeface="Arial" panose="020B0604020202020204" pitchFamily="34" charset="0"/>
            </a:rPr>
            <a:t>General Supervision</a:t>
          </a:r>
          <a:r>
            <a:rPr lang="en-US" sz="1100" b="1" baseline="0">
              <a:solidFill>
                <a:schemeClr val="bg1"/>
              </a:solidFill>
              <a:latin typeface="Arial" panose="020B0604020202020204" pitchFamily="34" charset="0"/>
              <a:cs typeface="Arial" panose="020B0604020202020204" pitchFamily="34" charset="0"/>
            </a:rPr>
            <a:t> for CPT/ HCPCS Codes </a:t>
          </a:r>
          <a:endParaRPr lang="en-US" sz="1100" b="1">
            <a:solidFill>
              <a:schemeClr val="bg1"/>
            </a:solidFill>
            <a:latin typeface="Arial" panose="020B0604020202020204" pitchFamily="34" charset="0"/>
            <a:cs typeface="Arial" panose="020B0604020202020204" pitchFamily="34" charset="0"/>
          </a:endParaRPr>
        </a:p>
      </xdr:txBody>
    </xdr:sp>
    <xdr:clientData/>
  </xdr:twoCellAnchor>
  <xdr:twoCellAnchor>
    <xdr:from>
      <xdr:col>37</xdr:col>
      <xdr:colOff>10886</xdr:colOff>
      <xdr:row>7</xdr:row>
      <xdr:rowOff>0</xdr:rowOff>
    </xdr:from>
    <xdr:to>
      <xdr:col>44</xdr:col>
      <xdr:colOff>0</xdr:colOff>
      <xdr:row>7</xdr:row>
      <xdr:rowOff>260350</xdr:rowOff>
    </xdr:to>
    <xdr:sp macro="" textlink="">
      <xdr:nvSpPr>
        <xdr:cNvPr id="5" name="TextBox 4">
          <a:extLst>
            <a:ext uri="{FF2B5EF4-FFF2-40B4-BE49-F238E27FC236}">
              <a16:creationId xmlns:a16="http://schemas.microsoft.com/office/drawing/2014/main" id="{5767D9FD-C06F-4015-B520-85E0486E07D7}"/>
            </a:ext>
          </a:extLst>
        </xdr:cNvPr>
        <xdr:cNvSpPr txBox="1"/>
      </xdr:nvSpPr>
      <xdr:spPr>
        <a:xfrm>
          <a:off x="39726961" y="1990725"/>
          <a:ext cx="7183664" cy="257175"/>
        </a:xfrm>
        <a:prstGeom prst="rect">
          <a:avLst/>
        </a:prstGeom>
        <a:solidFill>
          <a:schemeClr val="accent3">
            <a:lumMod val="5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bg1"/>
              </a:solidFill>
              <a:latin typeface="Arial" panose="020B0604020202020204" pitchFamily="34" charset="0"/>
              <a:cs typeface="Arial" panose="020B0604020202020204" pitchFamily="34" charset="0"/>
            </a:rPr>
            <a:t>General Supervision</a:t>
          </a:r>
          <a:r>
            <a:rPr lang="en-US" sz="1100" b="1" baseline="0">
              <a:solidFill>
                <a:schemeClr val="bg1"/>
              </a:solidFill>
              <a:latin typeface="Arial" panose="020B0604020202020204" pitchFamily="34" charset="0"/>
              <a:cs typeface="Arial" panose="020B0604020202020204" pitchFamily="34" charset="0"/>
            </a:rPr>
            <a:t> for HCPCS Codes </a:t>
          </a:r>
          <a:endParaRPr lang="en-US" sz="1100" b="1">
            <a:solidFill>
              <a:schemeClr val="bg1"/>
            </a:solidFill>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hiodas.sharepoint.com/sites/ODM/BH/BH%20Resources/BH%20Published%20Resources/BH%20Coding%20Workbook/2024-07-01%20Revised%20BH%20Coding%20Workbook%20to%20release%20with%20Manual%201.27/Coding%20Workboo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ing Workbook"/>
    </sheetNames>
    <definedNames>
      <definedName name="O98\" sheetId="0"/>
    </definedNames>
    <sheetDataSet>
      <sheetData sheetId="0"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9</v>
    <v>9</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28169-1688-4059-840D-F71A180957F1}">
  <sheetPr>
    <tabColor theme="3" tint="0.79998168889431442"/>
  </sheetPr>
  <dimension ref="A1:BP162"/>
  <sheetViews>
    <sheetView showGridLines="0" workbookViewId="0">
      <pane xSplit="3" ySplit="8" topLeftCell="D159" activePane="bottomRight" state="frozen"/>
      <selection pane="topRight" activeCell="D1" sqref="D1"/>
      <selection pane="bottomLeft" activeCell="A9" sqref="A9"/>
      <selection pane="bottomRight" activeCell="A156" sqref="A156:A161"/>
    </sheetView>
  </sheetViews>
  <sheetFormatPr defaultColWidth="8.5546875" defaultRowHeight="14.4" x14ac:dyDescent="0.3"/>
  <cols>
    <col min="1" max="1" width="29" bestFit="1" customWidth="1"/>
    <col min="2" max="2" width="26" bestFit="1" customWidth="1"/>
    <col min="3" max="3" width="27.5546875" bestFit="1" customWidth="1"/>
    <col min="4" max="4" width="13.44140625" customWidth="1"/>
    <col min="5" max="6" width="15.5546875" customWidth="1"/>
    <col min="7" max="7" width="51.44140625" customWidth="1"/>
    <col min="8" max="28" width="12.5546875" customWidth="1"/>
    <col min="29" max="30" width="13.44140625" customWidth="1"/>
    <col min="31" max="34" width="12.5546875" customWidth="1"/>
    <col min="35" max="36" width="13.44140625" customWidth="1"/>
    <col min="37" max="37" width="12.5546875" customWidth="1"/>
    <col min="38" max="38" width="13.44140625" customWidth="1"/>
    <col min="39" max="39" width="19.5546875" customWidth="1"/>
    <col min="40" max="40" width="16" customWidth="1"/>
    <col min="41" max="41" width="13.5546875" bestFit="1" customWidth="1"/>
    <col min="42" max="43" width="13.5546875" customWidth="1"/>
    <col min="44" max="44" width="13.5546875" bestFit="1" customWidth="1"/>
    <col min="45" max="45" width="2.5546875" customWidth="1"/>
  </cols>
  <sheetData>
    <row r="1" spans="1:68" s="64" customFormat="1" ht="24" customHeight="1" x14ac:dyDescent="0.45">
      <c r="A1" s="53"/>
      <c r="B1" s="54"/>
      <c r="C1" s="54"/>
      <c r="D1" s="54"/>
      <c r="E1" s="54"/>
      <c r="F1" s="54"/>
      <c r="G1" s="54"/>
      <c r="H1" s="54"/>
      <c r="I1" s="54"/>
      <c r="J1" s="54"/>
      <c r="K1" s="54"/>
      <c r="L1" s="54"/>
      <c r="M1" s="55"/>
      <c r="N1" s="55"/>
      <c r="O1" s="55"/>
      <c r="P1" s="55"/>
      <c r="Q1" s="55"/>
      <c r="R1" s="55"/>
      <c r="S1" s="55"/>
      <c r="T1" s="55"/>
      <c r="U1" s="55"/>
      <c r="V1" s="55"/>
      <c r="W1" s="55"/>
      <c r="X1" s="55"/>
      <c r="Y1" s="55"/>
      <c r="Z1" s="55"/>
      <c r="AA1" s="55"/>
      <c r="AB1" s="55"/>
      <c r="AC1" s="55"/>
      <c r="AD1" s="55"/>
      <c r="AE1" s="56"/>
      <c r="AF1" s="55"/>
      <c r="AG1" s="55"/>
      <c r="AH1" s="55"/>
      <c r="AI1" s="55"/>
      <c r="AJ1" s="55"/>
      <c r="AK1" s="56"/>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row>
    <row r="2" spans="1:68" s="94" customFormat="1" ht="12" customHeight="1" x14ac:dyDescent="0.3">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95"/>
      <c r="AT2" s="95"/>
      <c r="AU2" s="95"/>
      <c r="AV2" s="95"/>
      <c r="AW2" s="95"/>
      <c r="AX2" s="95"/>
      <c r="AY2" s="95"/>
      <c r="AZ2" s="95"/>
      <c r="BA2" s="95"/>
      <c r="BB2" s="95"/>
      <c r="BC2" s="95"/>
      <c r="BD2" s="95"/>
      <c r="BE2" s="95"/>
      <c r="BF2" s="95"/>
      <c r="BG2" s="95"/>
      <c r="BH2" s="95"/>
      <c r="BI2" s="95"/>
      <c r="BJ2" s="95"/>
      <c r="BK2" s="95"/>
      <c r="BL2" s="95"/>
      <c r="BM2" s="95"/>
      <c r="BN2" s="95"/>
      <c r="BO2" s="95"/>
      <c r="BP2" s="95"/>
    </row>
    <row r="3" spans="1:68" s="65" customFormat="1" ht="28.2" x14ac:dyDescent="0.3">
      <c r="A3" s="167" t="s">
        <v>0</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2"/>
      <c r="AT3" s="2"/>
      <c r="AU3" s="2"/>
      <c r="AV3" s="2"/>
      <c r="AW3" s="2"/>
      <c r="AX3" s="2"/>
      <c r="AY3" s="2"/>
      <c r="AZ3" s="2"/>
      <c r="BA3" s="2"/>
      <c r="BB3" s="2"/>
      <c r="BC3" s="2"/>
      <c r="BD3" s="2"/>
      <c r="BE3" s="2"/>
      <c r="BF3" s="2"/>
      <c r="BG3" s="2"/>
      <c r="BH3" s="2"/>
      <c r="BI3" s="2"/>
      <c r="BJ3" s="2"/>
      <c r="BK3" s="2"/>
      <c r="BL3" s="2"/>
      <c r="BM3" s="2"/>
      <c r="BN3" s="2"/>
      <c r="BO3" s="2"/>
      <c r="BP3" s="2"/>
    </row>
    <row r="4" spans="1:68" s="65" customFormat="1" ht="24" x14ac:dyDescent="0.3">
      <c r="A4" s="168" t="s">
        <v>1</v>
      </c>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2"/>
      <c r="AT4" s="2"/>
      <c r="AU4" s="2"/>
      <c r="AV4" s="2"/>
      <c r="AW4" s="2"/>
      <c r="AX4" s="2"/>
      <c r="AY4" s="2"/>
      <c r="AZ4" s="2"/>
      <c r="BA4" s="2"/>
      <c r="BB4" s="2"/>
      <c r="BC4" s="2"/>
      <c r="BD4" s="2"/>
      <c r="BE4" s="2"/>
      <c r="BF4" s="2"/>
      <c r="BG4" s="2"/>
      <c r="BH4" s="2"/>
      <c r="BI4" s="2"/>
      <c r="BJ4" s="2"/>
      <c r="BK4" s="2"/>
      <c r="BL4" s="2"/>
      <c r="BM4" s="2"/>
      <c r="BN4" s="2"/>
      <c r="BO4" s="2"/>
      <c r="BP4" s="2"/>
    </row>
    <row r="5" spans="1:68" s="65" customFormat="1" ht="8.85" customHeight="1" x14ac:dyDescent="0.3">
      <c r="A5" s="170"/>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1"/>
      <c r="AK5" s="171"/>
      <c r="AL5" s="171"/>
      <c r="AM5" s="171"/>
      <c r="AN5" s="171"/>
      <c r="AO5" s="171"/>
      <c r="AP5" s="171"/>
      <c r="AQ5" s="171"/>
      <c r="AR5" s="171"/>
      <c r="AS5" s="2"/>
      <c r="AT5" s="2"/>
      <c r="AU5" s="2"/>
      <c r="AV5" s="2"/>
      <c r="AW5" s="2"/>
      <c r="AX5" s="2"/>
      <c r="AY5" s="2"/>
      <c r="AZ5" s="2"/>
      <c r="BA5" s="2"/>
      <c r="BB5" s="2"/>
      <c r="BC5" s="2"/>
      <c r="BD5" s="2"/>
      <c r="BE5" s="2"/>
      <c r="BF5" s="2"/>
      <c r="BG5" s="2"/>
      <c r="BH5" s="2"/>
      <c r="BI5" s="2"/>
      <c r="BJ5" s="2"/>
      <c r="BK5" s="2"/>
      <c r="BL5" s="2"/>
      <c r="BM5" s="2"/>
      <c r="BN5" s="2"/>
      <c r="BO5" s="2"/>
      <c r="BP5" s="2"/>
    </row>
    <row r="6" spans="1:68" s="65" customFormat="1" ht="21" x14ac:dyDescent="0.3">
      <c r="A6" s="8"/>
      <c r="B6" s="9"/>
      <c r="C6" s="9"/>
      <c r="D6" s="9"/>
      <c r="E6" s="9"/>
      <c r="F6" s="9"/>
      <c r="G6" s="10"/>
      <c r="H6" s="9"/>
      <c r="I6" s="11"/>
      <c r="J6" s="11"/>
      <c r="K6" s="11"/>
      <c r="L6" s="11"/>
      <c r="M6" s="11"/>
      <c r="N6" s="11" t="e" vm="1">
        <f>'[1]Coding Workbook'!O98\</f>
        <v>#VALUE!</v>
      </c>
      <c r="O6" s="11"/>
      <c r="P6" s="172" t="s">
        <v>2</v>
      </c>
      <c r="Q6" s="172"/>
      <c r="R6" s="172"/>
      <c r="S6" s="172"/>
      <c r="T6" s="172"/>
      <c r="U6" s="172"/>
      <c r="V6" s="172"/>
      <c r="W6" s="172"/>
      <c r="X6" s="172"/>
      <c r="Y6" s="172"/>
      <c r="Z6" s="172"/>
      <c r="AA6" s="173"/>
      <c r="AB6" s="173"/>
      <c r="AC6" s="173"/>
      <c r="AD6" s="173"/>
      <c r="AE6" s="173"/>
      <c r="AF6" s="173"/>
      <c r="AG6" s="173"/>
      <c r="AH6" s="173"/>
      <c r="AI6" s="173"/>
      <c r="AJ6" s="173"/>
      <c r="AK6" s="173"/>
      <c r="AL6" s="173"/>
      <c r="AM6" s="173"/>
      <c r="AN6" s="173"/>
      <c r="AO6" s="173"/>
      <c r="AP6" s="173"/>
      <c r="AQ6" s="173"/>
      <c r="AR6" s="173"/>
      <c r="AS6" s="2"/>
      <c r="AT6" s="2"/>
      <c r="AU6" s="2"/>
      <c r="AV6" s="2"/>
      <c r="AW6" s="2"/>
      <c r="AX6" s="2"/>
      <c r="AY6" s="2"/>
      <c r="AZ6" s="2"/>
      <c r="BA6" s="2"/>
      <c r="BB6" s="2"/>
      <c r="BC6" s="2"/>
      <c r="BD6" s="2"/>
      <c r="BE6" s="2"/>
      <c r="BF6" s="2"/>
      <c r="BG6" s="2"/>
      <c r="BH6" s="2"/>
      <c r="BI6" s="2"/>
      <c r="BJ6" s="2"/>
      <c r="BK6" s="2"/>
      <c r="BL6" s="2"/>
      <c r="BM6" s="2"/>
      <c r="BN6" s="2"/>
      <c r="BO6" s="2"/>
      <c r="BP6" s="2"/>
    </row>
    <row r="7" spans="1:68" s="65" customFormat="1" ht="42" x14ac:dyDescent="0.3">
      <c r="A7" s="50"/>
      <c r="B7" s="49"/>
      <c r="C7" s="12" t="s">
        <v>3</v>
      </c>
      <c r="D7" s="174" t="s">
        <v>4</v>
      </c>
      <c r="E7" s="174"/>
      <c r="F7" s="155" t="s">
        <v>5</v>
      </c>
      <c r="G7" s="13" t="s">
        <v>6</v>
      </c>
      <c r="H7" s="52"/>
      <c r="I7" s="175" t="s">
        <v>7</v>
      </c>
      <c r="J7" s="176"/>
      <c r="K7" s="176"/>
      <c r="L7" s="176"/>
      <c r="M7" s="176"/>
      <c r="N7" s="176"/>
      <c r="O7" s="177"/>
      <c r="P7" s="178" t="s">
        <v>8</v>
      </c>
      <c r="Q7" s="179"/>
      <c r="R7" s="179"/>
      <c r="S7" s="179"/>
      <c r="T7" s="179"/>
      <c r="U7" s="179"/>
      <c r="V7" s="180" t="s">
        <v>9</v>
      </c>
      <c r="W7" s="181"/>
      <c r="X7" s="181"/>
      <c r="Y7" s="181"/>
      <c r="Z7" s="181"/>
      <c r="AA7" s="181"/>
      <c r="AB7" s="181"/>
      <c r="AC7" s="181"/>
      <c r="AD7" s="181"/>
      <c r="AE7" s="181"/>
      <c r="AF7" s="181"/>
      <c r="AG7" s="181"/>
      <c r="AH7" s="181"/>
      <c r="AI7" s="181"/>
      <c r="AJ7" s="181"/>
      <c r="AK7" s="182"/>
      <c r="AL7" s="183" t="s">
        <v>10</v>
      </c>
      <c r="AM7" s="183"/>
      <c r="AN7" s="183"/>
      <c r="AO7" s="183"/>
      <c r="AP7" s="183"/>
      <c r="AQ7" s="183"/>
      <c r="AR7" s="183"/>
      <c r="AS7" s="2"/>
      <c r="AT7" s="2"/>
      <c r="AU7" s="2"/>
      <c r="AV7" s="2"/>
      <c r="AW7" s="2"/>
      <c r="AX7" s="2"/>
      <c r="AY7" s="2"/>
      <c r="AZ7" s="2"/>
      <c r="BA7" s="2"/>
      <c r="BB7" s="2"/>
      <c r="BC7" s="2"/>
      <c r="BD7" s="2"/>
      <c r="BE7" s="2"/>
      <c r="BF7" s="2"/>
      <c r="BG7" s="2"/>
      <c r="BH7" s="2"/>
      <c r="BI7" s="2"/>
      <c r="BJ7" s="2"/>
      <c r="BK7" s="2"/>
      <c r="BL7" s="2"/>
      <c r="BM7" s="2"/>
      <c r="BN7" s="2"/>
      <c r="BO7" s="2"/>
      <c r="BP7" s="2"/>
    </row>
    <row r="8" spans="1:68" s="65" customFormat="1" ht="56.85" customHeight="1" x14ac:dyDescent="0.3">
      <c r="A8" s="13" t="s">
        <v>11</v>
      </c>
      <c r="B8" s="13" t="s">
        <v>12</v>
      </c>
      <c r="C8" s="14" t="s">
        <v>13</v>
      </c>
      <c r="D8" s="47" t="s">
        <v>14</v>
      </c>
      <c r="E8" s="47" t="s">
        <v>15</v>
      </c>
      <c r="F8" s="47" t="s">
        <v>16</v>
      </c>
      <c r="G8" s="46" t="s">
        <v>17</v>
      </c>
      <c r="H8" s="51" t="s">
        <v>18</v>
      </c>
      <c r="I8" s="20" t="s">
        <v>19</v>
      </c>
      <c r="J8" s="20" t="s">
        <v>20</v>
      </c>
      <c r="K8" s="20" t="s">
        <v>21</v>
      </c>
      <c r="L8" s="20" t="s">
        <v>22</v>
      </c>
      <c r="M8" s="20" t="s">
        <v>23</v>
      </c>
      <c r="N8" s="20" t="s">
        <v>24</v>
      </c>
      <c r="O8" s="57" t="s">
        <v>25</v>
      </c>
      <c r="P8" s="21" t="s">
        <v>26</v>
      </c>
      <c r="Q8" s="22" t="s">
        <v>27</v>
      </c>
      <c r="R8" s="22" t="s">
        <v>28</v>
      </c>
      <c r="S8" s="23" t="s">
        <v>29</v>
      </c>
      <c r="T8" s="22" t="s">
        <v>30</v>
      </c>
      <c r="U8" s="24" t="s">
        <v>31</v>
      </c>
      <c r="V8" s="25" t="s">
        <v>32</v>
      </c>
      <c r="W8" s="25" t="s">
        <v>33</v>
      </c>
      <c r="X8" s="25" t="s">
        <v>34</v>
      </c>
      <c r="Y8" s="25" t="s">
        <v>35</v>
      </c>
      <c r="Z8" s="25" t="s">
        <v>36</v>
      </c>
      <c r="AA8" s="26" t="s">
        <v>37</v>
      </c>
      <c r="AB8" s="25" t="s">
        <v>38</v>
      </c>
      <c r="AC8" s="25" t="s">
        <v>39</v>
      </c>
      <c r="AD8" s="25" t="s">
        <v>40</v>
      </c>
      <c r="AE8" s="25" t="s">
        <v>41</v>
      </c>
      <c r="AF8" s="26" t="s">
        <v>42</v>
      </c>
      <c r="AG8" s="27" t="s">
        <v>43</v>
      </c>
      <c r="AH8" s="27" t="s">
        <v>44</v>
      </c>
      <c r="AI8" s="25" t="s">
        <v>45</v>
      </c>
      <c r="AJ8" s="25" t="s">
        <v>46</v>
      </c>
      <c r="AK8" s="25" t="s">
        <v>47</v>
      </c>
      <c r="AL8" s="28" t="s">
        <v>48</v>
      </c>
      <c r="AM8" s="28" t="s">
        <v>49</v>
      </c>
      <c r="AN8" s="28" t="s">
        <v>50</v>
      </c>
      <c r="AO8" s="28" t="s">
        <v>51</v>
      </c>
      <c r="AP8" s="28" t="s">
        <v>52</v>
      </c>
      <c r="AQ8" s="28" t="s">
        <v>53</v>
      </c>
      <c r="AR8" s="28" t="s">
        <v>54</v>
      </c>
      <c r="AS8" s="2"/>
      <c r="AT8" s="2"/>
      <c r="AU8" s="2"/>
      <c r="AV8" s="2"/>
      <c r="AW8" s="2"/>
      <c r="AX8" s="2"/>
      <c r="AY8" s="2"/>
      <c r="AZ8" s="2"/>
      <c r="BA8" s="2"/>
      <c r="BB8" s="2"/>
      <c r="BC8" s="2"/>
      <c r="BD8" s="2"/>
      <c r="BE8" s="2"/>
      <c r="BF8" s="2"/>
      <c r="BG8" s="2"/>
      <c r="BH8" s="2"/>
      <c r="BI8" s="2"/>
      <c r="BJ8" s="2"/>
      <c r="BK8" s="2"/>
      <c r="BL8" s="2"/>
      <c r="BM8" s="2"/>
      <c r="BN8" s="2"/>
      <c r="BO8" s="2"/>
      <c r="BP8" s="2"/>
    </row>
    <row r="9" spans="1:68" s="65" customFormat="1" ht="42.6" customHeight="1" x14ac:dyDescent="0.3">
      <c r="A9" s="104" t="s">
        <v>55</v>
      </c>
      <c r="B9" s="104"/>
      <c r="C9" s="102" t="s">
        <v>56</v>
      </c>
      <c r="D9" s="105"/>
      <c r="E9" s="102"/>
      <c r="F9" s="102" t="s">
        <v>57</v>
      </c>
      <c r="G9" s="103" t="s">
        <v>58</v>
      </c>
      <c r="H9" s="106" t="s">
        <v>59</v>
      </c>
      <c r="I9" s="107">
        <v>13.81</v>
      </c>
      <c r="J9" s="107">
        <f>0.85*$I9</f>
        <v>11.74</v>
      </c>
      <c r="K9" s="107">
        <f>0.85*$I9</f>
        <v>11.74</v>
      </c>
      <c r="L9" s="107">
        <f>0.85*$I9</f>
        <v>11.74</v>
      </c>
      <c r="M9" s="106" t="s">
        <v>59</v>
      </c>
      <c r="N9" s="106" t="s">
        <v>59</v>
      </c>
      <c r="O9" s="100" t="s">
        <v>59</v>
      </c>
      <c r="P9" s="98">
        <v>13.81</v>
      </c>
      <c r="Q9" s="98">
        <v>11.74</v>
      </c>
      <c r="R9" s="98">
        <v>11.74</v>
      </c>
      <c r="S9" s="98">
        <v>11.74</v>
      </c>
      <c r="T9" s="98">
        <v>11.74</v>
      </c>
      <c r="U9" s="98">
        <v>11.74</v>
      </c>
      <c r="V9" s="98">
        <v>11.74</v>
      </c>
      <c r="W9" s="98">
        <v>11.74</v>
      </c>
      <c r="X9" s="98">
        <v>11.74</v>
      </c>
      <c r="Y9" s="99">
        <v>11.74</v>
      </c>
      <c r="Z9" s="99">
        <v>11.74</v>
      </c>
      <c r="AA9" s="99" t="s">
        <v>60</v>
      </c>
      <c r="AB9" s="99" t="s">
        <v>60</v>
      </c>
      <c r="AC9" s="99" t="s">
        <v>60</v>
      </c>
      <c r="AD9" s="99" t="s">
        <v>60</v>
      </c>
      <c r="AE9" s="99" t="s">
        <v>60</v>
      </c>
      <c r="AF9" s="99">
        <f>I9*0.85</f>
        <v>11.74</v>
      </c>
      <c r="AG9" s="98">
        <f>I9*0.7225</f>
        <v>9.98</v>
      </c>
      <c r="AH9" s="98" t="s">
        <v>59</v>
      </c>
      <c r="AI9" s="98">
        <f>I9*0.7225</f>
        <v>9.98</v>
      </c>
      <c r="AJ9" s="98">
        <f>I9*0.7225</f>
        <v>9.98</v>
      </c>
      <c r="AK9" s="98">
        <f>I9*0.7225</f>
        <v>9.98</v>
      </c>
      <c r="AL9" s="106" t="s">
        <v>59</v>
      </c>
      <c r="AM9" s="106" t="s">
        <v>59</v>
      </c>
      <c r="AN9" s="106" t="s">
        <v>59</v>
      </c>
      <c r="AO9" s="106" t="s">
        <v>59</v>
      </c>
      <c r="AP9" s="106" t="s">
        <v>59</v>
      </c>
      <c r="AQ9" s="106" t="s">
        <v>59</v>
      </c>
      <c r="AR9" s="108" t="s">
        <v>59</v>
      </c>
      <c r="AS9" s="2"/>
      <c r="AT9" s="2"/>
      <c r="AU9" s="2"/>
      <c r="AV9" s="2"/>
      <c r="AW9" s="2"/>
      <c r="AX9" s="2"/>
      <c r="AY9" s="2"/>
      <c r="AZ9" s="2"/>
      <c r="BA9" s="2"/>
      <c r="BB9" s="2"/>
      <c r="BC9" s="2"/>
      <c r="BD9" s="2"/>
      <c r="BE9" s="2"/>
      <c r="BF9" s="2"/>
      <c r="BG9" s="2"/>
      <c r="BH9" s="2"/>
      <c r="BI9" s="2"/>
      <c r="BJ9" s="2"/>
      <c r="BK9" s="2"/>
      <c r="BL9" s="2"/>
      <c r="BM9" s="2"/>
      <c r="BN9" s="2"/>
      <c r="BO9" s="2"/>
      <c r="BP9" s="2"/>
    </row>
    <row r="10" spans="1:68" s="65" customFormat="1" ht="42.6" customHeight="1" x14ac:dyDescent="0.3">
      <c r="A10" s="104" t="s">
        <v>55</v>
      </c>
      <c r="B10" s="104"/>
      <c r="C10" s="102">
        <v>90791</v>
      </c>
      <c r="D10" s="105"/>
      <c r="E10" s="102"/>
      <c r="F10" s="102" t="s">
        <v>57</v>
      </c>
      <c r="G10" s="103" t="s">
        <v>61</v>
      </c>
      <c r="H10" s="106" t="s">
        <v>59</v>
      </c>
      <c r="I10" s="107">
        <v>130.72</v>
      </c>
      <c r="J10" s="109">
        <v>130.72</v>
      </c>
      <c r="K10" s="109">
        <v>130.72</v>
      </c>
      <c r="L10" s="109">
        <v>130.72</v>
      </c>
      <c r="M10" s="106" t="s">
        <v>59</v>
      </c>
      <c r="N10" s="106" t="s">
        <v>59</v>
      </c>
      <c r="O10" s="100" t="s">
        <v>59</v>
      </c>
      <c r="P10" s="107">
        <f>$I10</f>
        <v>130.72</v>
      </c>
      <c r="Q10" s="107">
        <f t="shared" ref="Q10:Z10" si="0">0.85*$I10</f>
        <v>111.11</v>
      </c>
      <c r="R10" s="107">
        <f t="shared" si="0"/>
        <v>111.11</v>
      </c>
      <c r="S10" s="107">
        <f t="shared" si="0"/>
        <v>111.11</v>
      </c>
      <c r="T10" s="107">
        <f t="shared" si="0"/>
        <v>111.11</v>
      </c>
      <c r="U10" s="109">
        <f t="shared" si="0"/>
        <v>111.11</v>
      </c>
      <c r="V10" s="109">
        <f t="shared" si="0"/>
        <v>111.11</v>
      </c>
      <c r="W10" s="109">
        <f t="shared" si="0"/>
        <v>111.11</v>
      </c>
      <c r="X10" s="109">
        <f t="shared" si="0"/>
        <v>111.11</v>
      </c>
      <c r="Y10" s="109">
        <f t="shared" si="0"/>
        <v>111.11</v>
      </c>
      <c r="Z10" s="109">
        <f t="shared" si="0"/>
        <v>111.11</v>
      </c>
      <c r="AA10" s="109" t="s">
        <v>60</v>
      </c>
      <c r="AB10" s="109" t="s">
        <v>60</v>
      </c>
      <c r="AC10" s="109" t="s">
        <v>60</v>
      </c>
      <c r="AD10" s="109" t="s">
        <v>60</v>
      </c>
      <c r="AE10" s="109" t="s">
        <v>60</v>
      </c>
      <c r="AF10" s="99">
        <f>I10*0.85</f>
        <v>111.11</v>
      </c>
      <c r="AG10" s="109">
        <f>0.7225*I10</f>
        <v>94.45</v>
      </c>
      <c r="AH10" s="106" t="s">
        <v>59</v>
      </c>
      <c r="AI10" s="109">
        <f>I10*0.7225</f>
        <v>94.45</v>
      </c>
      <c r="AJ10" s="109">
        <f>I10*0.7225</f>
        <v>94.45</v>
      </c>
      <c r="AK10" s="109">
        <f>I10*0.7225</f>
        <v>94.45</v>
      </c>
      <c r="AL10" s="106" t="s">
        <v>59</v>
      </c>
      <c r="AM10" s="106" t="s">
        <v>59</v>
      </c>
      <c r="AN10" s="106" t="s">
        <v>59</v>
      </c>
      <c r="AO10" s="106" t="s">
        <v>59</v>
      </c>
      <c r="AP10" s="106" t="s">
        <v>59</v>
      </c>
      <c r="AQ10" s="106" t="s">
        <v>59</v>
      </c>
      <c r="AR10" s="108" t="s">
        <v>59</v>
      </c>
      <c r="AS10" s="2"/>
      <c r="AT10" s="2"/>
      <c r="AU10" s="2"/>
      <c r="AV10" s="2"/>
      <c r="AW10" s="2"/>
      <c r="AX10" s="2"/>
      <c r="AY10" s="2"/>
      <c r="AZ10" s="2"/>
      <c r="BA10" s="2"/>
      <c r="BB10" s="2"/>
      <c r="BC10" s="2"/>
      <c r="BD10" s="2"/>
      <c r="BE10" s="2"/>
      <c r="BF10" s="2"/>
      <c r="BG10" s="2"/>
      <c r="BH10" s="2"/>
      <c r="BI10" s="2"/>
      <c r="BJ10" s="2"/>
      <c r="BK10" s="2"/>
      <c r="BL10" s="2"/>
      <c r="BM10" s="2"/>
      <c r="BN10" s="2"/>
      <c r="BO10" s="2"/>
      <c r="BP10" s="2"/>
    </row>
    <row r="11" spans="1:68" s="65" customFormat="1" ht="42.6" customHeight="1" x14ac:dyDescent="0.3">
      <c r="A11" s="104" t="s">
        <v>55</v>
      </c>
      <c r="B11" s="104"/>
      <c r="C11" s="102">
        <v>90792</v>
      </c>
      <c r="D11" s="105"/>
      <c r="E11" s="102"/>
      <c r="F11" s="102" t="s">
        <v>57</v>
      </c>
      <c r="G11" s="103" t="s">
        <v>62</v>
      </c>
      <c r="H11" s="106" t="s">
        <v>59</v>
      </c>
      <c r="I11" s="110">
        <v>144.35</v>
      </c>
      <c r="J11" s="111">
        <v>144.35</v>
      </c>
      <c r="K11" s="111">
        <v>144.35</v>
      </c>
      <c r="L11" s="111">
        <v>144.35</v>
      </c>
      <c r="M11" s="112" t="s">
        <v>59</v>
      </c>
      <c r="N11" s="112" t="s">
        <v>59</v>
      </c>
      <c r="O11" s="100" t="s">
        <v>59</v>
      </c>
      <c r="P11" s="112" t="s">
        <v>59</v>
      </c>
      <c r="Q11" s="112" t="s">
        <v>59</v>
      </c>
      <c r="R11" s="112" t="s">
        <v>59</v>
      </c>
      <c r="S11" s="112" t="s">
        <v>59</v>
      </c>
      <c r="T11" s="112" t="s">
        <v>59</v>
      </c>
      <c r="U11" s="112" t="str">
        <f>Q11</f>
        <v>NA</v>
      </c>
      <c r="V11" s="112" t="s">
        <v>59</v>
      </c>
      <c r="W11" s="112" t="s">
        <v>59</v>
      </c>
      <c r="X11" s="112" t="s">
        <v>59</v>
      </c>
      <c r="Y11" s="112" t="s">
        <v>59</v>
      </c>
      <c r="Z11" s="112" t="s">
        <v>59</v>
      </c>
      <c r="AA11" s="113" t="s">
        <v>59</v>
      </c>
      <c r="AB11" s="112" t="s">
        <v>59</v>
      </c>
      <c r="AC11" s="112" t="s">
        <v>59</v>
      </c>
      <c r="AD11" s="112" t="s">
        <v>59</v>
      </c>
      <c r="AE11" s="112" t="s">
        <v>59</v>
      </c>
      <c r="AF11" s="113" t="s">
        <v>59</v>
      </c>
      <c r="AG11" s="112" t="s">
        <v>59</v>
      </c>
      <c r="AH11" s="112" t="s">
        <v>59</v>
      </c>
      <c r="AI11" s="112" t="s">
        <v>59</v>
      </c>
      <c r="AJ11" s="112" t="s">
        <v>59</v>
      </c>
      <c r="AK11" s="112" t="s">
        <v>59</v>
      </c>
      <c r="AL11" s="112" t="s">
        <v>59</v>
      </c>
      <c r="AM11" s="112" t="s">
        <v>59</v>
      </c>
      <c r="AN11" s="112" t="s">
        <v>59</v>
      </c>
      <c r="AO11" s="112" t="s">
        <v>59</v>
      </c>
      <c r="AP11" s="106" t="s">
        <v>59</v>
      </c>
      <c r="AQ11" s="112" t="s">
        <v>59</v>
      </c>
      <c r="AR11" s="112" t="s">
        <v>59</v>
      </c>
      <c r="AS11" s="2"/>
      <c r="AT11" s="2"/>
      <c r="AU11" s="2"/>
      <c r="AV11" s="2"/>
      <c r="AW11" s="2"/>
      <c r="AX11" s="2"/>
      <c r="AY11" s="2"/>
      <c r="AZ11" s="2"/>
      <c r="BA11" s="2"/>
      <c r="BB11" s="2"/>
      <c r="BC11" s="2"/>
      <c r="BD11" s="2"/>
      <c r="BE11" s="2"/>
      <c r="BF11" s="2"/>
      <c r="BG11" s="2"/>
      <c r="BH11" s="2"/>
      <c r="BI11" s="2"/>
      <c r="BJ11" s="2"/>
      <c r="BK11" s="2"/>
      <c r="BL11" s="2"/>
      <c r="BM11" s="2"/>
      <c r="BN11" s="2"/>
      <c r="BO11" s="2"/>
      <c r="BP11" s="2"/>
    </row>
    <row r="12" spans="1:68" s="65" customFormat="1" ht="42.6" customHeight="1" x14ac:dyDescent="0.3">
      <c r="A12" s="104" t="s">
        <v>55</v>
      </c>
      <c r="B12" s="104"/>
      <c r="C12" s="102">
        <v>90832</v>
      </c>
      <c r="D12" s="105"/>
      <c r="E12" s="114"/>
      <c r="F12" s="102" t="s">
        <v>57</v>
      </c>
      <c r="G12" s="103" t="s">
        <v>63</v>
      </c>
      <c r="H12" s="106" t="s">
        <v>59</v>
      </c>
      <c r="I12" s="110">
        <f>42.99*1.468</f>
        <v>63.11</v>
      </c>
      <c r="J12" s="110">
        <f>$I12*0.85</f>
        <v>53.64</v>
      </c>
      <c r="K12" s="110">
        <f>$I12*0.85</f>
        <v>53.64</v>
      </c>
      <c r="L12" s="110">
        <f>$I12*0.85</f>
        <v>53.64</v>
      </c>
      <c r="M12" s="112" t="s">
        <v>59</v>
      </c>
      <c r="N12" s="112" t="s">
        <v>59</v>
      </c>
      <c r="O12" s="100" t="s">
        <v>59</v>
      </c>
      <c r="P12" s="110">
        <f>$I12</f>
        <v>63.11</v>
      </c>
      <c r="Q12" s="110">
        <f>0.85*$I12</f>
        <v>53.64</v>
      </c>
      <c r="R12" s="110">
        <f>0.85*$I12</f>
        <v>53.64</v>
      </c>
      <c r="S12" s="110">
        <f>0.85*$I12</f>
        <v>53.64</v>
      </c>
      <c r="T12" s="110">
        <f>0.85*$I12</f>
        <v>53.64</v>
      </c>
      <c r="U12" s="115">
        <f>Q12</f>
        <v>53.64</v>
      </c>
      <c r="V12" s="111">
        <f>$I12*0.85</f>
        <v>53.64</v>
      </c>
      <c r="W12" s="111">
        <f>$I12*0.85</f>
        <v>53.64</v>
      </c>
      <c r="X12" s="111">
        <f>$I12*0.85</f>
        <v>53.64</v>
      </c>
      <c r="Y12" s="111">
        <f>$I12*0.85</f>
        <v>53.64</v>
      </c>
      <c r="Z12" s="111">
        <f>$I12*0.85</f>
        <v>53.64</v>
      </c>
      <c r="AA12" s="111" t="s">
        <v>60</v>
      </c>
      <c r="AB12" s="111" t="s">
        <v>60</v>
      </c>
      <c r="AC12" s="111" t="s">
        <v>60</v>
      </c>
      <c r="AD12" s="111" t="s">
        <v>60</v>
      </c>
      <c r="AE12" s="111" t="s">
        <v>60</v>
      </c>
      <c r="AF12" s="111">
        <f>I12*0.85</f>
        <v>53.64</v>
      </c>
      <c r="AG12" s="111">
        <v>45.59</v>
      </c>
      <c r="AH12" s="112" t="s">
        <v>59</v>
      </c>
      <c r="AI12" s="111">
        <v>45.59</v>
      </c>
      <c r="AJ12" s="111">
        <v>45.59</v>
      </c>
      <c r="AK12" s="111">
        <v>45.59</v>
      </c>
      <c r="AL12" s="112" t="s">
        <v>59</v>
      </c>
      <c r="AM12" s="112" t="s">
        <v>59</v>
      </c>
      <c r="AN12" s="112" t="s">
        <v>59</v>
      </c>
      <c r="AO12" s="112" t="s">
        <v>59</v>
      </c>
      <c r="AP12" s="106" t="s">
        <v>59</v>
      </c>
      <c r="AQ12" s="112" t="s">
        <v>59</v>
      </c>
      <c r="AR12" s="112" t="s">
        <v>59</v>
      </c>
      <c r="AS12" s="2"/>
      <c r="AT12" s="2"/>
      <c r="AU12" s="2"/>
      <c r="AV12" s="2"/>
      <c r="AW12" s="2"/>
      <c r="AX12" s="2"/>
      <c r="AY12" s="2"/>
      <c r="AZ12" s="2"/>
      <c r="BA12" s="2"/>
      <c r="BB12" s="2"/>
      <c r="BC12" s="2"/>
      <c r="BD12" s="2"/>
      <c r="BE12" s="2"/>
      <c r="BF12" s="2"/>
      <c r="BG12" s="2"/>
      <c r="BH12" s="2"/>
      <c r="BI12" s="2"/>
      <c r="BJ12" s="2"/>
      <c r="BK12" s="2"/>
      <c r="BL12" s="2"/>
      <c r="BM12" s="2"/>
      <c r="BN12" s="2"/>
      <c r="BO12" s="2"/>
      <c r="BP12" s="2"/>
    </row>
    <row r="13" spans="1:68" s="65" customFormat="1" ht="42.6" customHeight="1" x14ac:dyDescent="0.3">
      <c r="A13" s="104" t="s">
        <v>55</v>
      </c>
      <c r="B13" s="104"/>
      <c r="C13" s="102">
        <v>90832</v>
      </c>
      <c r="D13" s="116" t="s">
        <v>64</v>
      </c>
      <c r="E13" s="114"/>
      <c r="F13" s="102" t="s">
        <v>57</v>
      </c>
      <c r="G13" s="103" t="s">
        <v>65</v>
      </c>
      <c r="H13" s="106" t="s">
        <v>59</v>
      </c>
      <c r="I13" s="111">
        <v>82.04</v>
      </c>
      <c r="J13" s="111">
        <v>69.73</v>
      </c>
      <c r="K13" s="111">
        <v>69.73</v>
      </c>
      <c r="L13" s="111">
        <v>69.73</v>
      </c>
      <c r="M13" s="112" t="s">
        <v>59</v>
      </c>
      <c r="N13" s="112" t="s">
        <v>59</v>
      </c>
      <c r="O13" s="100" t="s">
        <v>59</v>
      </c>
      <c r="P13" s="111">
        <f>$I13</f>
        <v>82.04</v>
      </c>
      <c r="Q13" s="111">
        <v>69.73</v>
      </c>
      <c r="R13" s="111">
        <v>69.73</v>
      </c>
      <c r="S13" s="111">
        <v>69.73</v>
      </c>
      <c r="T13" s="111">
        <v>69.73</v>
      </c>
      <c r="U13" s="111">
        <v>69.73</v>
      </c>
      <c r="V13" s="111">
        <v>69.73</v>
      </c>
      <c r="W13" s="111">
        <v>69.73</v>
      </c>
      <c r="X13" s="111">
        <v>69.73</v>
      </c>
      <c r="Y13" s="111">
        <v>69.73</v>
      </c>
      <c r="Z13" s="111">
        <v>69.73</v>
      </c>
      <c r="AA13" s="111" t="s">
        <v>60</v>
      </c>
      <c r="AB13" s="111" t="s">
        <v>60</v>
      </c>
      <c r="AC13" s="111" t="s">
        <v>60</v>
      </c>
      <c r="AD13" s="111" t="s">
        <v>60</v>
      </c>
      <c r="AE13" s="111" t="s">
        <v>60</v>
      </c>
      <c r="AF13" s="111">
        <f>I13*0.85</f>
        <v>69.73</v>
      </c>
      <c r="AG13" s="109">
        <f>I13*0.7225</f>
        <v>59.27</v>
      </c>
      <c r="AH13" s="112" t="s">
        <v>59</v>
      </c>
      <c r="AI13" s="111">
        <f>I13*0.7225</f>
        <v>59.27</v>
      </c>
      <c r="AJ13" s="109">
        <f>I13*0.7225</f>
        <v>59.27</v>
      </c>
      <c r="AK13" s="109">
        <f>I13*0.7225</f>
        <v>59.27</v>
      </c>
      <c r="AL13" s="112" t="s">
        <v>59</v>
      </c>
      <c r="AM13" s="112" t="s">
        <v>59</v>
      </c>
      <c r="AN13" s="112" t="s">
        <v>59</v>
      </c>
      <c r="AO13" s="112" t="s">
        <v>59</v>
      </c>
      <c r="AP13" s="106" t="s">
        <v>59</v>
      </c>
      <c r="AQ13" s="112" t="s">
        <v>59</v>
      </c>
      <c r="AR13" s="112" t="s">
        <v>59</v>
      </c>
      <c r="AS13" s="2"/>
      <c r="AT13" s="2"/>
      <c r="AU13" s="2"/>
      <c r="AV13" s="2"/>
      <c r="AW13" s="2"/>
      <c r="AX13" s="2"/>
      <c r="AY13" s="2"/>
      <c r="AZ13" s="2"/>
      <c r="BA13" s="2"/>
      <c r="BB13" s="2"/>
      <c r="BC13" s="2"/>
      <c r="BD13" s="2"/>
      <c r="BE13" s="2"/>
      <c r="BF13" s="2"/>
      <c r="BG13" s="2"/>
      <c r="BH13" s="2"/>
      <c r="BI13" s="2"/>
      <c r="BJ13" s="2"/>
      <c r="BK13" s="2"/>
      <c r="BL13" s="2"/>
      <c r="BM13" s="2"/>
      <c r="BN13" s="2"/>
      <c r="BO13" s="2"/>
      <c r="BP13" s="2"/>
    </row>
    <row r="14" spans="1:68" s="65" customFormat="1" ht="42.6" customHeight="1" x14ac:dyDescent="0.3">
      <c r="A14" s="104" t="s">
        <v>55</v>
      </c>
      <c r="B14" s="104"/>
      <c r="C14" s="102" t="s">
        <v>66</v>
      </c>
      <c r="D14" s="102"/>
      <c r="E14" s="114"/>
      <c r="F14" s="102" t="s">
        <v>57</v>
      </c>
      <c r="G14" s="103" t="s">
        <v>67</v>
      </c>
      <c r="H14" s="106" t="s">
        <v>59</v>
      </c>
      <c r="I14" s="107">
        <v>65.37</v>
      </c>
      <c r="J14" s="107">
        <f t="shared" ref="J14:L18" si="1">$I14*0.85</f>
        <v>55.56</v>
      </c>
      <c r="K14" s="107">
        <f t="shared" si="1"/>
        <v>55.56</v>
      </c>
      <c r="L14" s="107">
        <f t="shared" si="1"/>
        <v>55.56</v>
      </c>
      <c r="M14" s="106" t="s">
        <v>59</v>
      </c>
      <c r="N14" s="106" t="s">
        <v>59</v>
      </c>
      <c r="O14" s="100" t="s">
        <v>59</v>
      </c>
      <c r="P14" s="106" t="s">
        <v>59</v>
      </c>
      <c r="Q14" s="106" t="s">
        <v>59</v>
      </c>
      <c r="R14" s="106" t="s">
        <v>59</v>
      </c>
      <c r="S14" s="106" t="s">
        <v>59</v>
      </c>
      <c r="T14" s="106" t="s">
        <v>59</v>
      </c>
      <c r="U14" s="106" t="str">
        <f>Q14</f>
        <v>NA</v>
      </c>
      <c r="V14" s="106" t="s">
        <v>59</v>
      </c>
      <c r="W14" s="106" t="s">
        <v>59</v>
      </c>
      <c r="X14" s="106" t="s">
        <v>59</v>
      </c>
      <c r="Y14" s="106" t="s">
        <v>59</v>
      </c>
      <c r="Z14" s="106" t="s">
        <v>59</v>
      </c>
      <c r="AA14" s="106" t="s">
        <v>59</v>
      </c>
      <c r="AB14" s="106" t="s">
        <v>59</v>
      </c>
      <c r="AC14" s="106" t="s">
        <v>59</v>
      </c>
      <c r="AD14" s="106" t="s">
        <v>59</v>
      </c>
      <c r="AE14" s="106" t="s">
        <v>59</v>
      </c>
      <c r="AF14" s="106" t="s">
        <v>59</v>
      </c>
      <c r="AG14" s="106" t="s">
        <v>59</v>
      </c>
      <c r="AH14" s="106" t="s">
        <v>59</v>
      </c>
      <c r="AI14" s="106" t="s">
        <v>59</v>
      </c>
      <c r="AJ14" s="106" t="s">
        <v>59</v>
      </c>
      <c r="AK14" s="106" t="s">
        <v>59</v>
      </c>
      <c r="AL14" s="106" t="s">
        <v>59</v>
      </c>
      <c r="AM14" s="106" t="s">
        <v>59</v>
      </c>
      <c r="AN14" s="106" t="s">
        <v>59</v>
      </c>
      <c r="AO14" s="106" t="s">
        <v>59</v>
      </c>
      <c r="AP14" s="106" t="s">
        <v>59</v>
      </c>
      <c r="AQ14" s="106" t="s">
        <v>59</v>
      </c>
      <c r="AR14" s="108" t="s">
        <v>59</v>
      </c>
      <c r="AS14" s="2"/>
      <c r="AT14" s="2"/>
      <c r="AU14" s="2"/>
      <c r="AV14" s="2"/>
      <c r="AW14" s="2"/>
      <c r="AX14" s="2"/>
      <c r="AY14" s="2"/>
      <c r="AZ14" s="2"/>
      <c r="BA14" s="2"/>
      <c r="BB14" s="2"/>
      <c r="BC14" s="2"/>
      <c r="BD14" s="2"/>
      <c r="BE14" s="2"/>
      <c r="BF14" s="2"/>
      <c r="BG14" s="2"/>
      <c r="BH14" s="2"/>
      <c r="BI14" s="2"/>
      <c r="BJ14" s="2"/>
      <c r="BK14" s="2"/>
      <c r="BL14" s="2"/>
      <c r="BM14" s="2"/>
      <c r="BN14" s="2"/>
      <c r="BO14" s="2"/>
      <c r="BP14" s="2"/>
    </row>
    <row r="15" spans="1:68" s="65" customFormat="1" ht="42.6" customHeight="1" x14ac:dyDescent="0.3">
      <c r="A15" s="104" t="s">
        <v>55</v>
      </c>
      <c r="B15" s="104"/>
      <c r="C15" s="102">
        <v>90834</v>
      </c>
      <c r="D15" s="105"/>
      <c r="E15" s="114"/>
      <c r="F15" s="102" t="s">
        <v>57</v>
      </c>
      <c r="G15" s="103" t="s">
        <v>68</v>
      </c>
      <c r="H15" s="106" t="s">
        <v>59</v>
      </c>
      <c r="I15" s="107">
        <f>55.89*1.468</f>
        <v>82.05</v>
      </c>
      <c r="J15" s="107">
        <f t="shared" si="1"/>
        <v>69.739999999999995</v>
      </c>
      <c r="K15" s="107">
        <f t="shared" si="1"/>
        <v>69.739999999999995</v>
      </c>
      <c r="L15" s="107">
        <f t="shared" si="1"/>
        <v>69.739999999999995</v>
      </c>
      <c r="M15" s="106" t="s">
        <v>59</v>
      </c>
      <c r="N15" s="106" t="s">
        <v>59</v>
      </c>
      <c r="O15" s="100" t="s">
        <v>59</v>
      </c>
      <c r="P15" s="107">
        <f>$I15</f>
        <v>82.05</v>
      </c>
      <c r="Q15" s="107">
        <f>0.85*$I15</f>
        <v>69.739999999999995</v>
      </c>
      <c r="R15" s="107">
        <f>0.85*$I15</f>
        <v>69.739999999999995</v>
      </c>
      <c r="S15" s="107">
        <f>0.85*$I15</f>
        <v>69.739999999999995</v>
      </c>
      <c r="T15" s="107">
        <f>0.85*$I15</f>
        <v>69.739999999999995</v>
      </c>
      <c r="U15" s="107">
        <f>I15*0.85</f>
        <v>69.739999999999995</v>
      </c>
      <c r="V15" s="109">
        <f>0.85*$I15</f>
        <v>69.739999999999995</v>
      </c>
      <c r="W15" s="109">
        <f>0.85*$I15</f>
        <v>69.739999999999995</v>
      </c>
      <c r="X15" s="109">
        <f>0.85*$I15</f>
        <v>69.739999999999995</v>
      </c>
      <c r="Y15" s="109">
        <f>0.85*$I15</f>
        <v>69.739999999999995</v>
      </c>
      <c r="Z15" s="109">
        <f>0.85*$I15</f>
        <v>69.739999999999995</v>
      </c>
      <c r="AA15" s="109" t="s">
        <v>60</v>
      </c>
      <c r="AB15" s="109" t="s">
        <v>60</v>
      </c>
      <c r="AC15" s="109" t="s">
        <v>60</v>
      </c>
      <c r="AD15" s="109" t="s">
        <v>60</v>
      </c>
      <c r="AE15" s="109" t="s">
        <v>60</v>
      </c>
      <c r="AF15" s="109">
        <f>I15*0.85</f>
        <v>69.739999999999995</v>
      </c>
      <c r="AG15" s="109">
        <f>I15*0.7225</f>
        <v>59.28</v>
      </c>
      <c r="AH15" s="106" t="s">
        <v>59</v>
      </c>
      <c r="AI15" s="109">
        <f>I15*0.7225</f>
        <v>59.28</v>
      </c>
      <c r="AJ15" s="109">
        <f>I15*0.7225</f>
        <v>59.28</v>
      </c>
      <c r="AK15" s="109">
        <f>I15*0.7225</f>
        <v>59.28</v>
      </c>
      <c r="AL15" s="106" t="s">
        <v>59</v>
      </c>
      <c r="AM15" s="106" t="s">
        <v>59</v>
      </c>
      <c r="AN15" s="106" t="s">
        <v>59</v>
      </c>
      <c r="AO15" s="106" t="s">
        <v>59</v>
      </c>
      <c r="AP15" s="106" t="s">
        <v>59</v>
      </c>
      <c r="AQ15" s="106" t="s">
        <v>59</v>
      </c>
      <c r="AR15" s="108" t="s">
        <v>59</v>
      </c>
      <c r="AS15" s="2"/>
      <c r="AT15" s="2"/>
      <c r="AU15" s="2"/>
      <c r="AV15" s="2"/>
      <c r="AW15" s="2"/>
      <c r="AX15" s="2"/>
      <c r="AY15" s="2"/>
      <c r="AZ15" s="2"/>
      <c r="BA15" s="2"/>
      <c r="BB15" s="2"/>
      <c r="BC15" s="2"/>
      <c r="BD15" s="2"/>
      <c r="BE15" s="2"/>
      <c r="BF15" s="2"/>
      <c r="BG15" s="2"/>
      <c r="BH15" s="2"/>
      <c r="BI15" s="2"/>
      <c r="BJ15" s="2"/>
      <c r="BK15" s="2"/>
      <c r="BL15" s="2"/>
      <c r="BM15" s="2"/>
      <c r="BN15" s="2"/>
      <c r="BO15" s="2"/>
      <c r="BP15" s="2"/>
    </row>
    <row r="16" spans="1:68" s="65" customFormat="1" ht="42.6" customHeight="1" x14ac:dyDescent="0.3">
      <c r="A16" s="104" t="s">
        <v>55</v>
      </c>
      <c r="B16" s="104"/>
      <c r="C16" s="102" t="s">
        <v>69</v>
      </c>
      <c r="D16" s="102"/>
      <c r="E16" s="114"/>
      <c r="F16" s="102" t="s">
        <v>57</v>
      </c>
      <c r="G16" s="103" t="s">
        <v>70</v>
      </c>
      <c r="H16" s="106" t="s">
        <v>59</v>
      </c>
      <c r="I16" s="107">
        <v>83.03</v>
      </c>
      <c r="J16" s="107">
        <f t="shared" si="1"/>
        <v>70.58</v>
      </c>
      <c r="K16" s="107">
        <f t="shared" si="1"/>
        <v>70.58</v>
      </c>
      <c r="L16" s="107">
        <f t="shared" si="1"/>
        <v>70.58</v>
      </c>
      <c r="M16" s="106" t="s">
        <v>59</v>
      </c>
      <c r="N16" s="106" t="s">
        <v>59</v>
      </c>
      <c r="O16" s="100" t="s">
        <v>59</v>
      </c>
      <c r="P16" s="106" t="s">
        <v>59</v>
      </c>
      <c r="Q16" s="106" t="s">
        <v>59</v>
      </c>
      <c r="R16" s="106" t="s">
        <v>59</v>
      </c>
      <c r="S16" s="106" t="s">
        <v>59</v>
      </c>
      <c r="T16" s="106" t="s">
        <v>59</v>
      </c>
      <c r="U16" s="106" t="str">
        <f>Q16</f>
        <v>NA</v>
      </c>
      <c r="V16" s="106" t="s">
        <v>59</v>
      </c>
      <c r="W16" s="106" t="s">
        <v>59</v>
      </c>
      <c r="X16" s="106" t="s">
        <v>59</v>
      </c>
      <c r="Y16" s="106" t="s">
        <v>59</v>
      </c>
      <c r="Z16" s="106" t="s">
        <v>59</v>
      </c>
      <c r="AA16" s="106" t="s">
        <v>59</v>
      </c>
      <c r="AB16" s="106" t="s">
        <v>59</v>
      </c>
      <c r="AC16" s="106" t="s">
        <v>59</v>
      </c>
      <c r="AD16" s="106" t="s">
        <v>59</v>
      </c>
      <c r="AE16" s="106" t="s">
        <v>59</v>
      </c>
      <c r="AF16" s="106" t="s">
        <v>59</v>
      </c>
      <c r="AG16" s="106" t="s">
        <v>59</v>
      </c>
      <c r="AH16" s="106" t="s">
        <v>59</v>
      </c>
      <c r="AI16" s="106" t="s">
        <v>59</v>
      </c>
      <c r="AJ16" s="106" t="s">
        <v>59</v>
      </c>
      <c r="AK16" s="106" t="s">
        <v>59</v>
      </c>
      <c r="AL16" s="106" t="s">
        <v>59</v>
      </c>
      <c r="AM16" s="106" t="s">
        <v>59</v>
      </c>
      <c r="AN16" s="106" t="s">
        <v>59</v>
      </c>
      <c r="AO16" s="106" t="s">
        <v>59</v>
      </c>
      <c r="AP16" s="106" t="s">
        <v>59</v>
      </c>
      <c r="AQ16" s="106" t="s">
        <v>59</v>
      </c>
      <c r="AR16" s="108" t="s">
        <v>59</v>
      </c>
      <c r="AS16" s="2"/>
      <c r="AT16" s="2"/>
      <c r="AU16" s="2"/>
      <c r="AV16" s="2"/>
      <c r="AW16" s="2"/>
      <c r="AX16" s="2"/>
      <c r="AY16" s="2"/>
      <c r="AZ16" s="2"/>
      <c r="BA16" s="2"/>
      <c r="BB16" s="2"/>
      <c r="BC16" s="2"/>
      <c r="BD16" s="2"/>
      <c r="BE16" s="2"/>
      <c r="BF16" s="2"/>
      <c r="BG16" s="2"/>
      <c r="BH16" s="2"/>
      <c r="BI16" s="2"/>
      <c r="BJ16" s="2"/>
      <c r="BK16" s="2"/>
      <c r="BL16" s="2"/>
      <c r="BM16" s="2"/>
      <c r="BN16" s="2"/>
      <c r="BO16" s="2"/>
      <c r="BP16" s="2"/>
    </row>
    <row r="17" spans="1:44" s="65" customFormat="1" ht="42.6" customHeight="1" x14ac:dyDescent="0.3">
      <c r="A17" s="104" t="s">
        <v>55</v>
      </c>
      <c r="B17" s="104"/>
      <c r="C17" s="102">
        <v>90837</v>
      </c>
      <c r="D17" s="105"/>
      <c r="E17" s="114"/>
      <c r="F17" s="102" t="s">
        <v>57</v>
      </c>
      <c r="G17" s="103" t="s">
        <v>71</v>
      </c>
      <c r="H17" s="106" t="s">
        <v>59</v>
      </c>
      <c r="I17" s="107">
        <f>81.99*1.468</f>
        <v>120.36</v>
      </c>
      <c r="J17" s="107">
        <f t="shared" si="1"/>
        <v>102.31</v>
      </c>
      <c r="K17" s="107">
        <f t="shared" si="1"/>
        <v>102.31</v>
      </c>
      <c r="L17" s="107">
        <f t="shared" si="1"/>
        <v>102.31</v>
      </c>
      <c r="M17" s="106" t="s">
        <v>59</v>
      </c>
      <c r="N17" s="106" t="s">
        <v>59</v>
      </c>
      <c r="O17" s="100" t="s">
        <v>59</v>
      </c>
      <c r="P17" s="107">
        <f>$I17</f>
        <v>120.36</v>
      </c>
      <c r="Q17" s="107">
        <f>0.85*$I17</f>
        <v>102.31</v>
      </c>
      <c r="R17" s="107">
        <f>0.85*$I17</f>
        <v>102.31</v>
      </c>
      <c r="S17" s="107">
        <f>0.85*$I17</f>
        <v>102.31</v>
      </c>
      <c r="T17" s="107">
        <f>0.85*$I17</f>
        <v>102.31</v>
      </c>
      <c r="U17" s="98">
        <f>Q17</f>
        <v>102.31</v>
      </c>
      <c r="V17" s="109">
        <f>$I17*0.85</f>
        <v>102.31</v>
      </c>
      <c r="W17" s="109">
        <f>$I17*0.85</f>
        <v>102.31</v>
      </c>
      <c r="X17" s="109">
        <f>$I17*0.85</f>
        <v>102.31</v>
      </c>
      <c r="Y17" s="109">
        <f>$I17*0.85</f>
        <v>102.31</v>
      </c>
      <c r="Z17" s="109">
        <f>$I17*0.85</f>
        <v>102.31</v>
      </c>
      <c r="AA17" s="109" t="s">
        <v>60</v>
      </c>
      <c r="AB17" s="109" t="s">
        <v>60</v>
      </c>
      <c r="AC17" s="109" t="s">
        <v>60</v>
      </c>
      <c r="AD17" s="109" t="s">
        <v>60</v>
      </c>
      <c r="AE17" s="109" t="s">
        <v>60</v>
      </c>
      <c r="AF17" s="109">
        <f>I17*0.85</f>
        <v>102.31</v>
      </c>
      <c r="AG17" s="109">
        <f>I17*0.7225</f>
        <v>86.96</v>
      </c>
      <c r="AH17" s="106" t="s">
        <v>59</v>
      </c>
      <c r="AI17" s="109">
        <f>I17*0.7225</f>
        <v>86.96</v>
      </c>
      <c r="AJ17" s="109">
        <f>I17*0.7225</f>
        <v>86.96</v>
      </c>
      <c r="AK17" s="109">
        <f>I17*0.7225</f>
        <v>86.96</v>
      </c>
      <c r="AL17" s="106" t="s">
        <v>59</v>
      </c>
      <c r="AM17" s="106" t="s">
        <v>59</v>
      </c>
      <c r="AN17" s="106" t="s">
        <v>59</v>
      </c>
      <c r="AO17" s="106" t="s">
        <v>59</v>
      </c>
      <c r="AP17" s="106" t="s">
        <v>59</v>
      </c>
      <c r="AQ17" s="106" t="s">
        <v>59</v>
      </c>
      <c r="AR17" s="108" t="s">
        <v>59</v>
      </c>
    </row>
    <row r="18" spans="1:44" s="65" customFormat="1" ht="42.6" customHeight="1" x14ac:dyDescent="0.3">
      <c r="A18" s="104" t="s">
        <v>55</v>
      </c>
      <c r="B18" s="104"/>
      <c r="C18" s="102" t="s">
        <v>72</v>
      </c>
      <c r="D18" s="102"/>
      <c r="E18" s="114"/>
      <c r="F18" s="102" t="s">
        <v>57</v>
      </c>
      <c r="G18" s="103" t="s">
        <v>73</v>
      </c>
      <c r="H18" s="106" t="s">
        <v>59</v>
      </c>
      <c r="I18" s="107">
        <v>109.53</v>
      </c>
      <c r="J18" s="107">
        <f t="shared" si="1"/>
        <v>93.1</v>
      </c>
      <c r="K18" s="107">
        <f t="shared" si="1"/>
        <v>93.1</v>
      </c>
      <c r="L18" s="107">
        <f t="shared" si="1"/>
        <v>93.1</v>
      </c>
      <c r="M18" s="106" t="s">
        <v>59</v>
      </c>
      <c r="N18" s="106" t="s">
        <v>59</v>
      </c>
      <c r="O18" s="100" t="s">
        <v>59</v>
      </c>
      <c r="P18" s="106" t="s">
        <v>59</v>
      </c>
      <c r="Q18" s="106" t="s">
        <v>59</v>
      </c>
      <c r="R18" s="106" t="s">
        <v>59</v>
      </c>
      <c r="S18" s="106" t="s">
        <v>59</v>
      </c>
      <c r="T18" s="106" t="s">
        <v>59</v>
      </c>
      <c r="U18" s="106" t="str">
        <f>Q18</f>
        <v>NA</v>
      </c>
      <c r="V18" s="106" t="s">
        <v>59</v>
      </c>
      <c r="W18" s="106" t="s">
        <v>59</v>
      </c>
      <c r="X18" s="106" t="s">
        <v>59</v>
      </c>
      <c r="Y18" s="106" t="s">
        <v>59</v>
      </c>
      <c r="Z18" s="106" t="s">
        <v>59</v>
      </c>
      <c r="AA18" s="106" t="s">
        <v>59</v>
      </c>
      <c r="AB18" s="106" t="s">
        <v>59</v>
      </c>
      <c r="AC18" s="106" t="s">
        <v>59</v>
      </c>
      <c r="AD18" s="106" t="s">
        <v>59</v>
      </c>
      <c r="AE18" s="106" t="s">
        <v>59</v>
      </c>
      <c r="AF18" s="106" t="s">
        <v>59</v>
      </c>
      <c r="AG18" s="106" t="s">
        <v>59</v>
      </c>
      <c r="AH18" s="106" t="s">
        <v>59</v>
      </c>
      <c r="AI18" s="106" t="s">
        <v>59</v>
      </c>
      <c r="AJ18" s="106" t="s">
        <v>59</v>
      </c>
      <c r="AK18" s="106" t="s">
        <v>59</v>
      </c>
      <c r="AL18" s="106" t="s">
        <v>59</v>
      </c>
      <c r="AM18" s="106" t="s">
        <v>59</v>
      </c>
      <c r="AN18" s="106" t="s">
        <v>59</v>
      </c>
      <c r="AO18" s="106" t="s">
        <v>59</v>
      </c>
      <c r="AP18" s="106" t="s">
        <v>59</v>
      </c>
      <c r="AQ18" s="106" t="s">
        <v>59</v>
      </c>
      <c r="AR18" s="108" t="s">
        <v>59</v>
      </c>
    </row>
    <row r="19" spans="1:44" s="65" customFormat="1" ht="42.6" customHeight="1" x14ac:dyDescent="0.3">
      <c r="A19" s="104" t="s">
        <v>74</v>
      </c>
      <c r="B19" s="104"/>
      <c r="C19" s="102">
        <v>90839</v>
      </c>
      <c r="D19" s="105"/>
      <c r="E19" s="102"/>
      <c r="F19" s="102" t="s">
        <v>57</v>
      </c>
      <c r="G19" s="103" t="s">
        <v>75</v>
      </c>
      <c r="H19" s="106" t="s">
        <v>59</v>
      </c>
      <c r="I19" s="109">
        <v>171.7</v>
      </c>
      <c r="J19" s="109">
        <v>145.94999999999999</v>
      </c>
      <c r="K19" s="109">
        <v>145.94999999999999</v>
      </c>
      <c r="L19" s="109">
        <v>145.94999999999999</v>
      </c>
      <c r="M19" s="106" t="s">
        <v>59</v>
      </c>
      <c r="N19" s="106" t="s">
        <v>59</v>
      </c>
      <c r="O19" s="100" t="s">
        <v>59</v>
      </c>
      <c r="P19" s="109">
        <f t="shared" ref="P19:P24" si="2">$I19</f>
        <v>171.7</v>
      </c>
      <c r="Q19" s="109">
        <v>145.94999999999999</v>
      </c>
      <c r="R19" s="109">
        <v>145.94999999999999</v>
      </c>
      <c r="S19" s="109">
        <v>145.94999999999999</v>
      </c>
      <c r="T19" s="109">
        <v>145.94999999999999</v>
      </c>
      <c r="U19" s="109">
        <v>145.94999999999999</v>
      </c>
      <c r="V19" s="109">
        <v>145.94999999999999</v>
      </c>
      <c r="W19" s="109">
        <v>145.94999999999999</v>
      </c>
      <c r="X19" s="109">
        <v>145.94999999999999</v>
      </c>
      <c r="Y19" s="109">
        <v>145.94999999999999</v>
      </c>
      <c r="Z19" s="109">
        <v>145.94999999999999</v>
      </c>
      <c r="AA19" s="109" t="s">
        <v>60</v>
      </c>
      <c r="AB19" s="109" t="s">
        <v>60</v>
      </c>
      <c r="AC19" s="109" t="s">
        <v>60</v>
      </c>
      <c r="AD19" s="109" t="s">
        <v>60</v>
      </c>
      <c r="AE19" s="109" t="s">
        <v>60</v>
      </c>
      <c r="AF19" s="109">
        <f>I19*0.85</f>
        <v>145.94999999999999</v>
      </c>
      <c r="AG19" s="109">
        <f>I19*0.7225</f>
        <v>124.05</v>
      </c>
      <c r="AH19" s="106" t="s">
        <v>59</v>
      </c>
      <c r="AI19" s="109">
        <f t="shared" ref="AI19:AI24" si="3">I19*0.7225</f>
        <v>124.05</v>
      </c>
      <c r="AJ19" s="109">
        <f t="shared" ref="AJ19:AJ24" si="4">I19*0.7225</f>
        <v>124.05</v>
      </c>
      <c r="AK19" s="109">
        <f t="shared" ref="AK19:AK24" si="5">I19*0.7225</f>
        <v>124.05</v>
      </c>
      <c r="AL19" s="106" t="s">
        <v>59</v>
      </c>
      <c r="AM19" s="106" t="s">
        <v>59</v>
      </c>
      <c r="AN19" s="106" t="s">
        <v>59</v>
      </c>
      <c r="AO19" s="106" t="s">
        <v>59</v>
      </c>
      <c r="AP19" s="106" t="s">
        <v>59</v>
      </c>
      <c r="AQ19" s="106" t="s">
        <v>59</v>
      </c>
      <c r="AR19" s="108" t="s">
        <v>59</v>
      </c>
    </row>
    <row r="20" spans="1:44" s="65" customFormat="1" ht="42.6" customHeight="1" x14ac:dyDescent="0.3">
      <c r="A20" s="104" t="s">
        <v>76</v>
      </c>
      <c r="B20" s="104"/>
      <c r="C20" s="102" t="s">
        <v>77</v>
      </c>
      <c r="D20" s="105"/>
      <c r="E20" s="102"/>
      <c r="F20" s="102" t="s">
        <v>57</v>
      </c>
      <c r="G20" s="103" t="s">
        <v>78</v>
      </c>
      <c r="H20" s="106" t="s">
        <v>59</v>
      </c>
      <c r="I20" s="109">
        <v>81.95</v>
      </c>
      <c r="J20" s="109">
        <v>69.650000000000006</v>
      </c>
      <c r="K20" s="109">
        <v>69.650000000000006</v>
      </c>
      <c r="L20" s="109">
        <v>69.650000000000006</v>
      </c>
      <c r="M20" s="106" t="s">
        <v>59</v>
      </c>
      <c r="N20" s="106" t="s">
        <v>59</v>
      </c>
      <c r="O20" s="100" t="s">
        <v>59</v>
      </c>
      <c r="P20" s="109">
        <f t="shared" si="2"/>
        <v>81.95</v>
      </c>
      <c r="Q20" s="109">
        <v>69.650000000000006</v>
      </c>
      <c r="R20" s="109">
        <v>69.650000000000006</v>
      </c>
      <c r="S20" s="109">
        <v>69.650000000000006</v>
      </c>
      <c r="T20" s="109">
        <v>69.650000000000006</v>
      </c>
      <c r="U20" s="109">
        <v>69.650000000000006</v>
      </c>
      <c r="V20" s="109">
        <v>69.650000000000006</v>
      </c>
      <c r="W20" s="109">
        <v>69.650000000000006</v>
      </c>
      <c r="X20" s="109">
        <v>69.650000000000006</v>
      </c>
      <c r="Y20" s="109">
        <v>69.650000000000006</v>
      </c>
      <c r="Z20" s="109">
        <v>69.650000000000006</v>
      </c>
      <c r="AA20" s="109" t="s">
        <v>60</v>
      </c>
      <c r="AB20" s="109" t="s">
        <v>60</v>
      </c>
      <c r="AC20" s="109" t="s">
        <v>60</v>
      </c>
      <c r="AD20" s="109" t="s">
        <v>60</v>
      </c>
      <c r="AE20" s="109" t="s">
        <v>60</v>
      </c>
      <c r="AF20" s="109">
        <v>69.650000000000006</v>
      </c>
      <c r="AG20" s="109">
        <f>I20*0.7225</f>
        <v>59.21</v>
      </c>
      <c r="AH20" s="106" t="s">
        <v>59</v>
      </c>
      <c r="AI20" s="109">
        <f t="shared" si="3"/>
        <v>59.21</v>
      </c>
      <c r="AJ20" s="109">
        <f t="shared" si="4"/>
        <v>59.21</v>
      </c>
      <c r="AK20" s="109">
        <f t="shared" si="5"/>
        <v>59.21</v>
      </c>
      <c r="AL20" s="106" t="s">
        <v>59</v>
      </c>
      <c r="AM20" s="106" t="s">
        <v>59</v>
      </c>
      <c r="AN20" s="106" t="s">
        <v>59</v>
      </c>
      <c r="AO20" s="106" t="s">
        <v>59</v>
      </c>
      <c r="AP20" s="106" t="s">
        <v>59</v>
      </c>
      <c r="AQ20" s="106" t="s">
        <v>59</v>
      </c>
      <c r="AR20" s="108" t="s">
        <v>59</v>
      </c>
    </row>
    <row r="21" spans="1:44" s="65" customFormat="1" ht="42.6" customHeight="1" x14ac:dyDescent="0.3">
      <c r="A21" s="104" t="s">
        <v>55</v>
      </c>
      <c r="B21" s="104"/>
      <c r="C21" s="102">
        <v>90846</v>
      </c>
      <c r="D21" s="105"/>
      <c r="E21" s="114"/>
      <c r="F21" s="102" t="s">
        <v>57</v>
      </c>
      <c r="G21" s="103" t="s">
        <v>79</v>
      </c>
      <c r="H21" s="106" t="s">
        <v>59</v>
      </c>
      <c r="I21" s="107">
        <v>102.28</v>
      </c>
      <c r="J21" s="107">
        <f t="shared" ref="J21:L22" si="6">$I21*0.85</f>
        <v>86.94</v>
      </c>
      <c r="K21" s="107">
        <f t="shared" si="6"/>
        <v>86.94</v>
      </c>
      <c r="L21" s="107">
        <f t="shared" si="6"/>
        <v>86.94</v>
      </c>
      <c r="M21" s="106" t="s">
        <v>59</v>
      </c>
      <c r="N21" s="106" t="s">
        <v>59</v>
      </c>
      <c r="O21" s="100" t="s">
        <v>59</v>
      </c>
      <c r="P21" s="107">
        <f t="shared" si="2"/>
        <v>102.28</v>
      </c>
      <c r="Q21" s="107">
        <f>$I21*0.85</f>
        <v>86.94</v>
      </c>
      <c r="R21" s="107">
        <f t="shared" ref="R21:Z21" si="7">$I$21*0.85</f>
        <v>86.94</v>
      </c>
      <c r="S21" s="107">
        <f t="shared" si="7"/>
        <v>86.94</v>
      </c>
      <c r="T21" s="107">
        <f t="shared" si="7"/>
        <v>86.94</v>
      </c>
      <c r="U21" s="107">
        <f t="shared" si="7"/>
        <v>86.94</v>
      </c>
      <c r="V21" s="107">
        <f t="shared" si="7"/>
        <v>86.94</v>
      </c>
      <c r="W21" s="107">
        <f t="shared" si="7"/>
        <v>86.94</v>
      </c>
      <c r="X21" s="107">
        <f t="shared" si="7"/>
        <v>86.94</v>
      </c>
      <c r="Y21" s="107">
        <f t="shared" si="7"/>
        <v>86.94</v>
      </c>
      <c r="Z21" s="107">
        <f t="shared" si="7"/>
        <v>86.94</v>
      </c>
      <c r="AA21" s="109" t="s">
        <v>60</v>
      </c>
      <c r="AB21" s="109" t="s">
        <v>60</v>
      </c>
      <c r="AC21" s="109" t="s">
        <v>60</v>
      </c>
      <c r="AD21" s="109" t="s">
        <v>60</v>
      </c>
      <c r="AE21" s="109" t="s">
        <v>60</v>
      </c>
      <c r="AF21" s="109">
        <f>I21*0.85</f>
        <v>86.94</v>
      </c>
      <c r="AG21" s="109">
        <f>I21*0.7225</f>
        <v>73.900000000000006</v>
      </c>
      <c r="AH21" s="106" t="s">
        <v>59</v>
      </c>
      <c r="AI21" s="109">
        <f t="shared" si="3"/>
        <v>73.900000000000006</v>
      </c>
      <c r="AJ21" s="109">
        <f t="shared" si="4"/>
        <v>73.900000000000006</v>
      </c>
      <c r="AK21" s="109">
        <f t="shared" si="5"/>
        <v>73.900000000000006</v>
      </c>
      <c r="AL21" s="106" t="s">
        <v>59</v>
      </c>
      <c r="AM21" s="106" t="s">
        <v>59</v>
      </c>
      <c r="AN21" s="106" t="s">
        <v>59</v>
      </c>
      <c r="AO21" s="106" t="s">
        <v>59</v>
      </c>
      <c r="AP21" s="106" t="s">
        <v>59</v>
      </c>
      <c r="AQ21" s="106" t="s">
        <v>59</v>
      </c>
      <c r="AR21" s="108" t="s">
        <v>59</v>
      </c>
    </row>
    <row r="22" spans="1:44" s="65" customFormat="1" ht="42.6" customHeight="1" x14ac:dyDescent="0.3">
      <c r="A22" s="104" t="s">
        <v>55</v>
      </c>
      <c r="B22" s="104"/>
      <c r="C22" s="102">
        <v>90847</v>
      </c>
      <c r="D22" s="105"/>
      <c r="E22" s="114"/>
      <c r="F22" s="102" t="s">
        <v>57</v>
      </c>
      <c r="G22" s="103" t="s">
        <v>80</v>
      </c>
      <c r="H22" s="106" t="s">
        <v>59</v>
      </c>
      <c r="I22" s="107">
        <f>68.61*1.468</f>
        <v>100.72</v>
      </c>
      <c r="J22" s="107">
        <f t="shared" si="6"/>
        <v>85.61</v>
      </c>
      <c r="K22" s="107">
        <f t="shared" si="6"/>
        <v>85.61</v>
      </c>
      <c r="L22" s="107">
        <f t="shared" si="6"/>
        <v>85.61</v>
      </c>
      <c r="M22" s="106" t="s">
        <v>59</v>
      </c>
      <c r="N22" s="106" t="s">
        <v>59</v>
      </c>
      <c r="O22" s="100" t="s">
        <v>59</v>
      </c>
      <c r="P22" s="107">
        <f t="shared" si="2"/>
        <v>100.72</v>
      </c>
      <c r="Q22" s="107">
        <f>$I22*0.85</f>
        <v>85.61</v>
      </c>
      <c r="R22" s="107">
        <f t="shared" ref="R22:Z22" si="8">$I22*0.85</f>
        <v>85.61</v>
      </c>
      <c r="S22" s="107">
        <f t="shared" si="8"/>
        <v>85.61</v>
      </c>
      <c r="T22" s="107">
        <f t="shared" si="8"/>
        <v>85.61</v>
      </c>
      <c r="U22" s="107">
        <f t="shared" si="8"/>
        <v>85.61</v>
      </c>
      <c r="V22" s="107">
        <f t="shared" si="8"/>
        <v>85.61</v>
      </c>
      <c r="W22" s="107">
        <f t="shared" si="8"/>
        <v>85.61</v>
      </c>
      <c r="X22" s="107">
        <f t="shared" si="8"/>
        <v>85.61</v>
      </c>
      <c r="Y22" s="107">
        <f t="shared" si="8"/>
        <v>85.61</v>
      </c>
      <c r="Z22" s="107">
        <f t="shared" si="8"/>
        <v>85.61</v>
      </c>
      <c r="AA22" s="109" t="s">
        <v>60</v>
      </c>
      <c r="AB22" s="109" t="s">
        <v>60</v>
      </c>
      <c r="AC22" s="109" t="s">
        <v>60</v>
      </c>
      <c r="AD22" s="109" t="s">
        <v>60</v>
      </c>
      <c r="AE22" s="109" t="s">
        <v>60</v>
      </c>
      <c r="AF22" s="109">
        <f>I22*0.85</f>
        <v>85.61</v>
      </c>
      <c r="AG22" s="109">
        <f>I22*0.7225</f>
        <v>72.77</v>
      </c>
      <c r="AH22" s="106" t="s">
        <v>59</v>
      </c>
      <c r="AI22" s="109">
        <f t="shared" si="3"/>
        <v>72.77</v>
      </c>
      <c r="AJ22" s="109">
        <f t="shared" si="4"/>
        <v>72.77</v>
      </c>
      <c r="AK22" s="109">
        <f t="shared" si="5"/>
        <v>72.77</v>
      </c>
      <c r="AL22" s="106" t="s">
        <v>59</v>
      </c>
      <c r="AM22" s="106" t="s">
        <v>59</v>
      </c>
      <c r="AN22" s="106" t="s">
        <v>59</v>
      </c>
      <c r="AO22" s="106" t="s">
        <v>59</v>
      </c>
      <c r="AP22" s="106" t="s">
        <v>59</v>
      </c>
      <c r="AQ22" s="106" t="s">
        <v>59</v>
      </c>
      <c r="AR22" s="108" t="s">
        <v>59</v>
      </c>
    </row>
    <row r="23" spans="1:44" s="65" customFormat="1" ht="42.6" customHeight="1" x14ac:dyDescent="0.3">
      <c r="A23" s="104" t="s">
        <v>55</v>
      </c>
      <c r="B23" s="104"/>
      <c r="C23" s="102">
        <v>90849</v>
      </c>
      <c r="D23" s="105"/>
      <c r="E23" s="114"/>
      <c r="F23" s="102" t="s">
        <v>57</v>
      </c>
      <c r="G23" s="103" t="s">
        <v>81</v>
      </c>
      <c r="H23" s="106" t="s">
        <v>59</v>
      </c>
      <c r="I23" s="109">
        <v>40.659999999999997</v>
      </c>
      <c r="J23" s="109">
        <v>34.57</v>
      </c>
      <c r="K23" s="109">
        <v>34.57</v>
      </c>
      <c r="L23" s="109">
        <v>34.57</v>
      </c>
      <c r="M23" s="106" t="s">
        <v>59</v>
      </c>
      <c r="N23" s="106" t="s">
        <v>59</v>
      </c>
      <c r="O23" s="100" t="s">
        <v>59</v>
      </c>
      <c r="P23" s="109">
        <f t="shared" si="2"/>
        <v>40.659999999999997</v>
      </c>
      <c r="Q23" s="109">
        <v>34.57</v>
      </c>
      <c r="R23" s="109">
        <v>34.57</v>
      </c>
      <c r="S23" s="109">
        <v>34.57</v>
      </c>
      <c r="T23" s="109">
        <v>34.57</v>
      </c>
      <c r="U23" s="109">
        <v>34.57</v>
      </c>
      <c r="V23" s="109">
        <v>34.57</v>
      </c>
      <c r="W23" s="109">
        <v>34.57</v>
      </c>
      <c r="X23" s="109">
        <v>34.57</v>
      </c>
      <c r="Y23" s="109">
        <v>34.57</v>
      </c>
      <c r="Z23" s="109">
        <v>34.57</v>
      </c>
      <c r="AA23" s="109" t="s">
        <v>60</v>
      </c>
      <c r="AB23" s="109" t="s">
        <v>60</v>
      </c>
      <c r="AC23" s="109" t="s">
        <v>60</v>
      </c>
      <c r="AD23" s="109" t="s">
        <v>60</v>
      </c>
      <c r="AE23" s="109" t="s">
        <v>60</v>
      </c>
      <c r="AF23" s="109">
        <v>34.57</v>
      </c>
      <c r="AG23" s="109">
        <f>0.7225*I23</f>
        <v>29.38</v>
      </c>
      <c r="AH23" s="106" t="s">
        <v>59</v>
      </c>
      <c r="AI23" s="109">
        <f t="shared" si="3"/>
        <v>29.38</v>
      </c>
      <c r="AJ23" s="109">
        <f t="shared" si="4"/>
        <v>29.38</v>
      </c>
      <c r="AK23" s="109">
        <f t="shared" si="5"/>
        <v>29.38</v>
      </c>
      <c r="AL23" s="106" t="s">
        <v>59</v>
      </c>
      <c r="AM23" s="106" t="s">
        <v>59</v>
      </c>
      <c r="AN23" s="106" t="s">
        <v>59</v>
      </c>
      <c r="AO23" s="106" t="s">
        <v>59</v>
      </c>
      <c r="AP23" s="106" t="s">
        <v>59</v>
      </c>
      <c r="AQ23" s="106" t="s">
        <v>59</v>
      </c>
      <c r="AR23" s="108" t="s">
        <v>59</v>
      </c>
    </row>
    <row r="24" spans="1:44" s="65" customFormat="1" ht="42.6" customHeight="1" x14ac:dyDescent="0.3">
      <c r="A24" s="104" t="s">
        <v>55</v>
      </c>
      <c r="B24" s="104"/>
      <c r="C24" s="102">
        <v>90853</v>
      </c>
      <c r="D24" s="105"/>
      <c r="E24" s="114"/>
      <c r="F24" s="102" t="s">
        <v>57</v>
      </c>
      <c r="G24" s="103" t="s">
        <v>82</v>
      </c>
      <c r="H24" s="106" t="s">
        <v>59</v>
      </c>
      <c r="I24" s="109">
        <v>33.090000000000003</v>
      </c>
      <c r="J24" s="109">
        <v>28.12</v>
      </c>
      <c r="K24" s="109">
        <v>28.12</v>
      </c>
      <c r="L24" s="109">
        <v>28.12</v>
      </c>
      <c r="M24" s="106" t="s">
        <v>59</v>
      </c>
      <c r="N24" s="106" t="s">
        <v>59</v>
      </c>
      <c r="O24" s="100" t="s">
        <v>59</v>
      </c>
      <c r="P24" s="109">
        <f t="shared" si="2"/>
        <v>33.090000000000003</v>
      </c>
      <c r="Q24" s="109">
        <v>28.12</v>
      </c>
      <c r="R24" s="109">
        <v>28.12</v>
      </c>
      <c r="S24" s="109">
        <v>28.12</v>
      </c>
      <c r="T24" s="109">
        <v>28.12</v>
      </c>
      <c r="U24" s="109">
        <v>28.12</v>
      </c>
      <c r="V24" s="109">
        <v>28.12</v>
      </c>
      <c r="W24" s="109">
        <v>28.12</v>
      </c>
      <c r="X24" s="109">
        <v>28.12</v>
      </c>
      <c r="Y24" s="109">
        <v>28.12</v>
      </c>
      <c r="Z24" s="109">
        <v>28.12</v>
      </c>
      <c r="AA24" s="109" t="s">
        <v>60</v>
      </c>
      <c r="AB24" s="109" t="s">
        <v>60</v>
      </c>
      <c r="AC24" s="109" t="s">
        <v>60</v>
      </c>
      <c r="AD24" s="109" t="s">
        <v>60</v>
      </c>
      <c r="AE24" s="109" t="s">
        <v>60</v>
      </c>
      <c r="AF24" s="109">
        <v>28.12</v>
      </c>
      <c r="AG24" s="109">
        <f>0.7225*I24</f>
        <v>23.91</v>
      </c>
      <c r="AH24" s="106" t="s">
        <v>59</v>
      </c>
      <c r="AI24" s="109">
        <f t="shared" si="3"/>
        <v>23.91</v>
      </c>
      <c r="AJ24" s="109">
        <f t="shared" si="4"/>
        <v>23.91</v>
      </c>
      <c r="AK24" s="109">
        <f t="shared" si="5"/>
        <v>23.91</v>
      </c>
      <c r="AL24" s="106" t="s">
        <v>59</v>
      </c>
      <c r="AM24" s="106" t="s">
        <v>59</v>
      </c>
      <c r="AN24" s="106" t="s">
        <v>59</v>
      </c>
      <c r="AO24" s="106" t="s">
        <v>59</v>
      </c>
      <c r="AP24" s="106" t="s">
        <v>59</v>
      </c>
      <c r="AQ24" s="106" t="s">
        <v>59</v>
      </c>
      <c r="AR24" s="108" t="s">
        <v>59</v>
      </c>
    </row>
    <row r="25" spans="1:44" s="65" customFormat="1" ht="42.6" customHeight="1" x14ac:dyDescent="0.3">
      <c r="A25" s="104" t="s">
        <v>55</v>
      </c>
      <c r="B25" s="104"/>
      <c r="C25" s="102" t="s">
        <v>83</v>
      </c>
      <c r="D25" s="105"/>
      <c r="E25" s="114"/>
      <c r="F25" s="102" t="s">
        <v>57</v>
      </c>
      <c r="G25" s="117" t="s">
        <v>84</v>
      </c>
      <c r="H25" s="106" t="s">
        <v>59</v>
      </c>
      <c r="I25" s="107">
        <v>15.9</v>
      </c>
      <c r="J25" s="107">
        <f>I25*0.85</f>
        <v>13.52</v>
      </c>
      <c r="K25" s="107">
        <f t="shared" ref="K25:L27" si="9">J25</f>
        <v>13.52</v>
      </c>
      <c r="L25" s="107">
        <f t="shared" si="9"/>
        <v>13.52</v>
      </c>
      <c r="M25" s="106" t="s">
        <v>59</v>
      </c>
      <c r="N25" s="106" t="s">
        <v>59</v>
      </c>
      <c r="O25" s="100" t="s">
        <v>59</v>
      </c>
      <c r="P25" s="106" t="s">
        <v>59</v>
      </c>
      <c r="Q25" s="106" t="s">
        <v>59</v>
      </c>
      <c r="R25" s="106" t="s">
        <v>59</v>
      </c>
      <c r="S25" s="106" t="s">
        <v>59</v>
      </c>
      <c r="T25" s="106" t="s">
        <v>59</v>
      </c>
      <c r="U25" s="106" t="s">
        <v>59</v>
      </c>
      <c r="V25" s="106" t="s">
        <v>59</v>
      </c>
      <c r="W25" s="106" t="s">
        <v>59</v>
      </c>
      <c r="X25" s="106" t="s">
        <v>59</v>
      </c>
      <c r="Y25" s="106" t="s">
        <v>59</v>
      </c>
      <c r="Z25" s="106" t="s">
        <v>59</v>
      </c>
      <c r="AA25" s="106" t="s">
        <v>59</v>
      </c>
      <c r="AB25" s="106" t="s">
        <v>59</v>
      </c>
      <c r="AC25" s="106" t="s">
        <v>59</v>
      </c>
      <c r="AD25" s="106" t="s">
        <v>59</v>
      </c>
      <c r="AE25" s="106" t="s">
        <v>59</v>
      </c>
      <c r="AF25" s="106" t="s">
        <v>59</v>
      </c>
      <c r="AG25" s="106" t="s">
        <v>59</v>
      </c>
      <c r="AH25" s="106" t="s">
        <v>59</v>
      </c>
      <c r="AI25" s="106" t="s">
        <v>59</v>
      </c>
      <c r="AJ25" s="106" t="s">
        <v>59</v>
      </c>
      <c r="AK25" s="106" t="s">
        <v>59</v>
      </c>
      <c r="AL25" s="106" t="s">
        <v>59</v>
      </c>
      <c r="AM25" s="106" t="s">
        <v>59</v>
      </c>
      <c r="AN25" s="106" t="s">
        <v>59</v>
      </c>
      <c r="AO25" s="106" t="s">
        <v>59</v>
      </c>
      <c r="AP25" s="106" t="s">
        <v>59</v>
      </c>
      <c r="AQ25" s="106" t="s">
        <v>59</v>
      </c>
      <c r="AR25" s="106" t="s">
        <v>59</v>
      </c>
    </row>
    <row r="26" spans="1:44" s="65" customFormat="1" ht="42.6" customHeight="1" x14ac:dyDescent="0.3">
      <c r="A26" s="104" t="s">
        <v>55</v>
      </c>
      <c r="B26" s="104"/>
      <c r="C26" s="102" t="s">
        <v>85</v>
      </c>
      <c r="D26" s="105"/>
      <c r="E26" s="114"/>
      <c r="F26" s="102" t="s">
        <v>57</v>
      </c>
      <c r="G26" s="117" t="s">
        <v>86</v>
      </c>
      <c r="H26" s="106" t="s">
        <v>59</v>
      </c>
      <c r="I26" s="107">
        <v>6.9</v>
      </c>
      <c r="J26" s="107">
        <f>I26*0.85</f>
        <v>5.87</v>
      </c>
      <c r="K26" s="107">
        <f t="shared" si="9"/>
        <v>5.87</v>
      </c>
      <c r="L26" s="107">
        <f t="shared" si="9"/>
        <v>5.87</v>
      </c>
      <c r="M26" s="106" t="s">
        <v>59</v>
      </c>
      <c r="N26" s="106" t="s">
        <v>59</v>
      </c>
      <c r="O26" s="100" t="s">
        <v>59</v>
      </c>
      <c r="P26" s="106" t="s">
        <v>59</v>
      </c>
      <c r="Q26" s="106" t="s">
        <v>59</v>
      </c>
      <c r="R26" s="106" t="s">
        <v>59</v>
      </c>
      <c r="S26" s="106" t="s">
        <v>59</v>
      </c>
      <c r="T26" s="106" t="s">
        <v>59</v>
      </c>
      <c r="U26" s="106" t="s">
        <v>59</v>
      </c>
      <c r="V26" s="106" t="s">
        <v>59</v>
      </c>
      <c r="W26" s="106" t="s">
        <v>59</v>
      </c>
      <c r="X26" s="106" t="s">
        <v>59</v>
      </c>
      <c r="Y26" s="106" t="s">
        <v>59</v>
      </c>
      <c r="Z26" s="106" t="s">
        <v>59</v>
      </c>
      <c r="AA26" s="106" t="s">
        <v>59</v>
      </c>
      <c r="AB26" s="106" t="s">
        <v>59</v>
      </c>
      <c r="AC26" s="106" t="s">
        <v>59</v>
      </c>
      <c r="AD26" s="106" t="s">
        <v>59</v>
      </c>
      <c r="AE26" s="106" t="s">
        <v>59</v>
      </c>
      <c r="AF26" s="106" t="s">
        <v>59</v>
      </c>
      <c r="AG26" s="106" t="s">
        <v>59</v>
      </c>
      <c r="AH26" s="106" t="s">
        <v>59</v>
      </c>
      <c r="AI26" s="106" t="s">
        <v>59</v>
      </c>
      <c r="AJ26" s="106" t="s">
        <v>59</v>
      </c>
      <c r="AK26" s="106" t="s">
        <v>59</v>
      </c>
      <c r="AL26" s="106" t="s">
        <v>59</v>
      </c>
      <c r="AM26" s="106" t="s">
        <v>59</v>
      </c>
      <c r="AN26" s="106" t="s">
        <v>59</v>
      </c>
      <c r="AO26" s="106" t="s">
        <v>59</v>
      </c>
      <c r="AP26" s="106" t="s">
        <v>59</v>
      </c>
      <c r="AQ26" s="106" t="s">
        <v>59</v>
      </c>
      <c r="AR26" s="106" t="s">
        <v>59</v>
      </c>
    </row>
    <row r="27" spans="1:44" s="65" customFormat="1" ht="42.6" customHeight="1" x14ac:dyDescent="0.3">
      <c r="A27" s="104" t="s">
        <v>55</v>
      </c>
      <c r="B27" s="104"/>
      <c r="C27" s="102" t="s">
        <v>87</v>
      </c>
      <c r="D27" s="105"/>
      <c r="E27" s="114"/>
      <c r="F27" s="102" t="s">
        <v>57</v>
      </c>
      <c r="G27" s="117" t="s">
        <v>88</v>
      </c>
      <c r="H27" s="106" t="s">
        <v>59</v>
      </c>
      <c r="I27" s="107">
        <v>7.9</v>
      </c>
      <c r="J27" s="107">
        <f>I27*0.85</f>
        <v>6.72</v>
      </c>
      <c r="K27" s="107">
        <f t="shared" si="9"/>
        <v>6.72</v>
      </c>
      <c r="L27" s="107">
        <f t="shared" si="9"/>
        <v>6.72</v>
      </c>
      <c r="M27" s="106" t="s">
        <v>59</v>
      </c>
      <c r="N27" s="106" t="s">
        <v>59</v>
      </c>
      <c r="O27" s="100" t="s">
        <v>59</v>
      </c>
      <c r="P27" s="106" t="s">
        <v>59</v>
      </c>
      <c r="Q27" s="106" t="s">
        <v>59</v>
      </c>
      <c r="R27" s="106" t="s">
        <v>59</v>
      </c>
      <c r="S27" s="106" t="s">
        <v>59</v>
      </c>
      <c r="T27" s="106" t="s">
        <v>59</v>
      </c>
      <c r="U27" s="106" t="s">
        <v>59</v>
      </c>
      <c r="V27" s="106" t="s">
        <v>59</v>
      </c>
      <c r="W27" s="106" t="s">
        <v>59</v>
      </c>
      <c r="X27" s="106" t="s">
        <v>59</v>
      </c>
      <c r="Y27" s="106" t="s">
        <v>59</v>
      </c>
      <c r="Z27" s="106" t="s">
        <v>59</v>
      </c>
      <c r="AA27" s="106" t="s">
        <v>59</v>
      </c>
      <c r="AB27" s="106" t="s">
        <v>59</v>
      </c>
      <c r="AC27" s="106" t="s">
        <v>59</v>
      </c>
      <c r="AD27" s="106" t="s">
        <v>59</v>
      </c>
      <c r="AE27" s="106" t="s">
        <v>59</v>
      </c>
      <c r="AF27" s="106" t="s">
        <v>59</v>
      </c>
      <c r="AG27" s="106" t="s">
        <v>59</v>
      </c>
      <c r="AH27" s="106" t="s">
        <v>59</v>
      </c>
      <c r="AI27" s="106" t="s">
        <v>59</v>
      </c>
      <c r="AJ27" s="106" t="s">
        <v>59</v>
      </c>
      <c r="AK27" s="106" t="s">
        <v>59</v>
      </c>
      <c r="AL27" s="106" t="s">
        <v>59</v>
      </c>
      <c r="AM27" s="106" t="s">
        <v>59</v>
      </c>
      <c r="AN27" s="106" t="s">
        <v>59</v>
      </c>
      <c r="AO27" s="106" t="s">
        <v>59</v>
      </c>
      <c r="AP27" s="106" t="s">
        <v>59</v>
      </c>
      <c r="AQ27" s="106" t="s">
        <v>59</v>
      </c>
      <c r="AR27" s="106" t="s">
        <v>59</v>
      </c>
    </row>
    <row r="28" spans="1:44" s="65" customFormat="1" ht="42.6" customHeight="1" x14ac:dyDescent="0.3">
      <c r="A28" s="104" t="s">
        <v>74</v>
      </c>
      <c r="B28" s="104"/>
      <c r="C28" s="102" t="s">
        <v>89</v>
      </c>
      <c r="D28" s="105"/>
      <c r="E28" s="114"/>
      <c r="F28" s="102" t="s">
        <v>57</v>
      </c>
      <c r="G28" s="117" t="s">
        <v>90</v>
      </c>
      <c r="H28" s="106" t="s">
        <v>59</v>
      </c>
      <c r="I28" s="109">
        <v>56.11</v>
      </c>
      <c r="J28" s="109">
        <v>56.11</v>
      </c>
      <c r="K28" s="109">
        <v>56.11</v>
      </c>
      <c r="L28" s="109">
        <v>56.11</v>
      </c>
      <c r="M28" s="106" t="s">
        <v>59</v>
      </c>
      <c r="N28" s="106" t="s">
        <v>59</v>
      </c>
      <c r="O28" s="100" t="s">
        <v>59</v>
      </c>
      <c r="P28" s="109">
        <v>56.11</v>
      </c>
      <c r="Q28" s="109">
        <v>56.11</v>
      </c>
      <c r="R28" s="109">
        <v>56.11</v>
      </c>
      <c r="S28" s="109">
        <v>56.11</v>
      </c>
      <c r="T28" s="106" t="s">
        <v>59</v>
      </c>
      <c r="U28" s="109">
        <v>56.11</v>
      </c>
      <c r="V28" s="109">
        <v>56.11</v>
      </c>
      <c r="W28" s="109">
        <v>56.11</v>
      </c>
      <c r="X28" s="109">
        <v>56.11</v>
      </c>
      <c r="Y28" s="106" t="s">
        <v>59</v>
      </c>
      <c r="Z28" s="106" t="s">
        <v>59</v>
      </c>
      <c r="AA28" s="106" t="s">
        <v>59</v>
      </c>
      <c r="AB28" s="106" t="s">
        <v>59</v>
      </c>
      <c r="AC28" s="106" t="s">
        <v>59</v>
      </c>
      <c r="AD28" s="106" t="s">
        <v>59</v>
      </c>
      <c r="AE28" s="106" t="s">
        <v>59</v>
      </c>
      <c r="AF28" s="109">
        <v>56.11</v>
      </c>
      <c r="AG28" s="109">
        <v>56.11</v>
      </c>
      <c r="AH28" s="106" t="s">
        <v>59</v>
      </c>
      <c r="AI28" s="109">
        <v>56.11</v>
      </c>
      <c r="AJ28" s="106" t="s">
        <v>59</v>
      </c>
      <c r="AK28" s="109">
        <v>56.11</v>
      </c>
      <c r="AL28" s="106" t="s">
        <v>59</v>
      </c>
      <c r="AM28" s="106" t="s">
        <v>59</v>
      </c>
      <c r="AN28" s="106" t="s">
        <v>59</v>
      </c>
      <c r="AO28" s="106" t="s">
        <v>59</v>
      </c>
      <c r="AP28" s="106" t="s">
        <v>59</v>
      </c>
      <c r="AQ28" s="106" t="s">
        <v>59</v>
      </c>
      <c r="AR28" s="106" t="s">
        <v>59</v>
      </c>
    </row>
    <row r="29" spans="1:44" s="65" customFormat="1" ht="42.6" customHeight="1" x14ac:dyDescent="0.3">
      <c r="A29" s="104" t="s">
        <v>76</v>
      </c>
      <c r="B29" s="104"/>
      <c r="C29" s="102" t="s">
        <v>91</v>
      </c>
      <c r="D29" s="105"/>
      <c r="E29" s="114"/>
      <c r="F29" s="102" t="s">
        <v>57</v>
      </c>
      <c r="G29" s="117" t="s">
        <v>92</v>
      </c>
      <c r="H29" s="106" t="s">
        <v>59</v>
      </c>
      <c r="I29" s="109">
        <v>28.06</v>
      </c>
      <c r="J29" s="109">
        <v>28.06</v>
      </c>
      <c r="K29" s="109">
        <v>28.06</v>
      </c>
      <c r="L29" s="109">
        <v>28.06</v>
      </c>
      <c r="M29" s="106" t="s">
        <v>59</v>
      </c>
      <c r="N29" s="106" t="s">
        <v>59</v>
      </c>
      <c r="O29" s="100" t="s">
        <v>59</v>
      </c>
      <c r="P29" s="109">
        <v>28.06</v>
      </c>
      <c r="Q29" s="109">
        <v>28.06</v>
      </c>
      <c r="R29" s="109">
        <v>28.06</v>
      </c>
      <c r="S29" s="109">
        <v>28.06</v>
      </c>
      <c r="T29" s="106" t="s">
        <v>59</v>
      </c>
      <c r="U29" s="109">
        <v>28.06</v>
      </c>
      <c r="V29" s="109">
        <v>28.06</v>
      </c>
      <c r="W29" s="109">
        <v>28.06</v>
      </c>
      <c r="X29" s="109">
        <v>28.06</v>
      </c>
      <c r="Y29" s="106" t="s">
        <v>59</v>
      </c>
      <c r="Z29" s="106" t="s">
        <v>59</v>
      </c>
      <c r="AA29" s="106" t="s">
        <v>59</v>
      </c>
      <c r="AB29" s="106" t="s">
        <v>59</v>
      </c>
      <c r="AC29" s="106" t="s">
        <v>59</v>
      </c>
      <c r="AD29" s="106" t="s">
        <v>59</v>
      </c>
      <c r="AE29" s="106" t="s">
        <v>59</v>
      </c>
      <c r="AF29" s="109">
        <v>28.06</v>
      </c>
      <c r="AG29" s="109">
        <v>28.06</v>
      </c>
      <c r="AH29" s="106" t="s">
        <v>59</v>
      </c>
      <c r="AI29" s="109">
        <v>28.06</v>
      </c>
      <c r="AJ29" s="106" t="s">
        <v>59</v>
      </c>
      <c r="AK29" s="109">
        <v>28.06</v>
      </c>
      <c r="AL29" s="106" t="s">
        <v>59</v>
      </c>
      <c r="AM29" s="106" t="s">
        <v>59</v>
      </c>
      <c r="AN29" s="106" t="s">
        <v>59</v>
      </c>
      <c r="AO29" s="106" t="s">
        <v>59</v>
      </c>
      <c r="AP29" s="106" t="s">
        <v>59</v>
      </c>
      <c r="AQ29" s="106" t="s">
        <v>59</v>
      </c>
      <c r="AR29" s="106" t="s">
        <v>59</v>
      </c>
    </row>
    <row r="30" spans="1:44" s="65" customFormat="1" ht="42.6" customHeight="1" x14ac:dyDescent="0.3">
      <c r="A30" s="104" t="s">
        <v>74</v>
      </c>
      <c r="B30" s="104"/>
      <c r="C30" s="102" t="s">
        <v>93</v>
      </c>
      <c r="D30" s="105"/>
      <c r="E30" s="114"/>
      <c r="F30" s="102" t="s">
        <v>57</v>
      </c>
      <c r="G30" s="117" t="s">
        <v>94</v>
      </c>
      <c r="H30" s="106" t="s">
        <v>59</v>
      </c>
      <c r="I30" s="109">
        <v>64.099999999999994</v>
      </c>
      <c r="J30" s="109">
        <v>64.099999999999994</v>
      </c>
      <c r="K30" s="109">
        <v>64.099999999999994</v>
      </c>
      <c r="L30" s="109">
        <v>64.099999999999994</v>
      </c>
      <c r="M30" s="106" t="s">
        <v>59</v>
      </c>
      <c r="N30" s="106" t="s">
        <v>59</v>
      </c>
      <c r="O30" s="100" t="s">
        <v>59</v>
      </c>
      <c r="P30" s="109">
        <v>64.099999999999994</v>
      </c>
      <c r="Q30" s="106" t="s">
        <v>59</v>
      </c>
      <c r="R30" s="106" t="s">
        <v>59</v>
      </c>
      <c r="S30" s="106" t="s">
        <v>59</v>
      </c>
      <c r="T30" s="106" t="s">
        <v>59</v>
      </c>
      <c r="U30" s="106" t="s">
        <v>59</v>
      </c>
      <c r="V30" s="106" t="s">
        <v>59</v>
      </c>
      <c r="W30" s="106" t="s">
        <v>59</v>
      </c>
      <c r="X30" s="106" t="s">
        <v>59</v>
      </c>
      <c r="Y30" s="106" t="s">
        <v>59</v>
      </c>
      <c r="Z30" s="106" t="s">
        <v>59</v>
      </c>
      <c r="AA30" s="106" t="s">
        <v>59</v>
      </c>
      <c r="AB30" s="106" t="s">
        <v>59</v>
      </c>
      <c r="AC30" s="106" t="s">
        <v>59</v>
      </c>
      <c r="AD30" s="106" t="s">
        <v>59</v>
      </c>
      <c r="AE30" s="106" t="s">
        <v>59</v>
      </c>
      <c r="AF30" s="109">
        <v>64.099999999999994</v>
      </c>
      <c r="AG30" s="106" t="s">
        <v>59</v>
      </c>
      <c r="AH30" s="106" t="s">
        <v>59</v>
      </c>
      <c r="AI30" s="106" t="s">
        <v>59</v>
      </c>
      <c r="AJ30" s="106" t="s">
        <v>59</v>
      </c>
      <c r="AK30" s="106" t="s">
        <v>59</v>
      </c>
      <c r="AL30" s="106" t="s">
        <v>59</v>
      </c>
      <c r="AM30" s="106" t="s">
        <v>59</v>
      </c>
      <c r="AN30" s="106" t="s">
        <v>59</v>
      </c>
      <c r="AO30" s="106" t="s">
        <v>59</v>
      </c>
      <c r="AP30" s="106" t="s">
        <v>59</v>
      </c>
      <c r="AQ30" s="106" t="s">
        <v>59</v>
      </c>
      <c r="AR30" s="106" t="s">
        <v>59</v>
      </c>
    </row>
    <row r="31" spans="1:44" s="65" customFormat="1" ht="42.6" customHeight="1" x14ac:dyDescent="0.3">
      <c r="A31" s="104" t="s">
        <v>95</v>
      </c>
      <c r="B31" s="104"/>
      <c r="C31" s="102" t="s">
        <v>96</v>
      </c>
      <c r="D31" s="105"/>
      <c r="E31" s="114"/>
      <c r="F31" s="102" t="s">
        <v>57</v>
      </c>
      <c r="G31" s="117" t="s">
        <v>97</v>
      </c>
      <c r="H31" s="106" t="s">
        <v>59</v>
      </c>
      <c r="I31" s="109">
        <v>64.099999999999994</v>
      </c>
      <c r="J31" s="109">
        <v>64.099999999999994</v>
      </c>
      <c r="K31" s="109">
        <v>64.099999999999994</v>
      </c>
      <c r="L31" s="109">
        <v>64.099999999999994</v>
      </c>
      <c r="M31" s="106" t="s">
        <v>59</v>
      </c>
      <c r="N31" s="106" t="s">
        <v>59</v>
      </c>
      <c r="O31" s="100" t="s">
        <v>59</v>
      </c>
      <c r="P31" s="109">
        <v>64.099999999999994</v>
      </c>
      <c r="Q31" s="106" t="s">
        <v>59</v>
      </c>
      <c r="R31" s="106" t="s">
        <v>59</v>
      </c>
      <c r="S31" s="106" t="s">
        <v>59</v>
      </c>
      <c r="T31" s="106" t="s">
        <v>59</v>
      </c>
      <c r="U31" s="106" t="s">
        <v>59</v>
      </c>
      <c r="V31" s="106" t="s">
        <v>59</v>
      </c>
      <c r="W31" s="106" t="s">
        <v>59</v>
      </c>
      <c r="X31" s="106" t="s">
        <v>59</v>
      </c>
      <c r="Y31" s="106" t="s">
        <v>59</v>
      </c>
      <c r="Z31" s="106" t="s">
        <v>59</v>
      </c>
      <c r="AA31" s="106" t="s">
        <v>59</v>
      </c>
      <c r="AB31" s="106" t="s">
        <v>59</v>
      </c>
      <c r="AC31" s="106" t="s">
        <v>59</v>
      </c>
      <c r="AD31" s="106" t="s">
        <v>59</v>
      </c>
      <c r="AE31" s="106" t="s">
        <v>59</v>
      </c>
      <c r="AF31" s="109">
        <v>64.099999999999994</v>
      </c>
      <c r="AG31" s="106" t="s">
        <v>59</v>
      </c>
      <c r="AH31" s="106" t="s">
        <v>59</v>
      </c>
      <c r="AI31" s="106" t="s">
        <v>59</v>
      </c>
      <c r="AJ31" s="106" t="s">
        <v>59</v>
      </c>
      <c r="AK31" s="106" t="s">
        <v>59</v>
      </c>
      <c r="AL31" s="106" t="s">
        <v>59</v>
      </c>
      <c r="AM31" s="106" t="s">
        <v>59</v>
      </c>
      <c r="AN31" s="106" t="s">
        <v>59</v>
      </c>
      <c r="AO31" s="106" t="s">
        <v>59</v>
      </c>
      <c r="AP31" s="106" t="s">
        <v>59</v>
      </c>
      <c r="AQ31" s="106" t="s">
        <v>59</v>
      </c>
      <c r="AR31" s="106" t="s">
        <v>59</v>
      </c>
    </row>
    <row r="32" spans="1:44" s="65" customFormat="1" ht="42.6" customHeight="1" x14ac:dyDescent="0.3">
      <c r="A32" s="104" t="s">
        <v>74</v>
      </c>
      <c r="B32" s="104"/>
      <c r="C32" s="102" t="s">
        <v>98</v>
      </c>
      <c r="D32" s="105"/>
      <c r="E32" s="114"/>
      <c r="F32" s="102" t="s">
        <v>57</v>
      </c>
      <c r="G32" s="117" t="s">
        <v>99</v>
      </c>
      <c r="H32" s="106" t="s">
        <v>59</v>
      </c>
      <c r="I32" s="109">
        <v>59.26</v>
      </c>
      <c r="J32" s="109">
        <v>59.26</v>
      </c>
      <c r="K32" s="109">
        <v>59.26</v>
      </c>
      <c r="L32" s="109">
        <v>59.26</v>
      </c>
      <c r="M32" s="106" t="s">
        <v>59</v>
      </c>
      <c r="N32" s="106" t="s">
        <v>59</v>
      </c>
      <c r="O32" s="100" t="s">
        <v>59</v>
      </c>
      <c r="P32" s="109">
        <v>59.26</v>
      </c>
      <c r="Q32" s="109">
        <v>59.26</v>
      </c>
      <c r="R32" s="109">
        <v>59.26</v>
      </c>
      <c r="S32" s="109">
        <v>59.26</v>
      </c>
      <c r="T32" s="106" t="s">
        <v>59</v>
      </c>
      <c r="U32" s="109">
        <v>59.26</v>
      </c>
      <c r="V32" s="109">
        <v>59.26</v>
      </c>
      <c r="W32" s="109">
        <v>59.26</v>
      </c>
      <c r="X32" s="109">
        <v>59.26</v>
      </c>
      <c r="Y32" s="106" t="s">
        <v>59</v>
      </c>
      <c r="Z32" s="106" t="s">
        <v>59</v>
      </c>
      <c r="AA32" s="106" t="s">
        <v>59</v>
      </c>
      <c r="AB32" s="106" t="s">
        <v>59</v>
      </c>
      <c r="AC32" s="106" t="s">
        <v>59</v>
      </c>
      <c r="AD32" s="106" t="s">
        <v>59</v>
      </c>
      <c r="AE32" s="106" t="s">
        <v>59</v>
      </c>
      <c r="AF32" s="109">
        <v>59.26</v>
      </c>
      <c r="AG32" s="109">
        <v>59.26</v>
      </c>
      <c r="AH32" s="106" t="s">
        <v>59</v>
      </c>
      <c r="AI32" s="109">
        <v>59.26</v>
      </c>
      <c r="AJ32" s="106" t="s">
        <v>59</v>
      </c>
      <c r="AK32" s="109">
        <v>59.26</v>
      </c>
      <c r="AL32" s="106" t="s">
        <v>59</v>
      </c>
      <c r="AM32" s="106" t="s">
        <v>59</v>
      </c>
      <c r="AN32" s="106" t="s">
        <v>59</v>
      </c>
      <c r="AO32" s="106" t="s">
        <v>59</v>
      </c>
      <c r="AP32" s="106" t="s">
        <v>59</v>
      </c>
      <c r="AQ32" s="106" t="s">
        <v>59</v>
      </c>
      <c r="AR32" s="106" t="s">
        <v>59</v>
      </c>
    </row>
    <row r="33" spans="1:44" s="65" customFormat="1" ht="42.6" customHeight="1" x14ac:dyDescent="0.3">
      <c r="A33" s="104" t="s">
        <v>95</v>
      </c>
      <c r="B33" s="104"/>
      <c r="C33" s="102" t="s">
        <v>100</v>
      </c>
      <c r="D33" s="105"/>
      <c r="E33" s="114"/>
      <c r="F33" s="102" t="s">
        <v>57</v>
      </c>
      <c r="G33" s="117" t="s">
        <v>101</v>
      </c>
      <c r="H33" s="106" t="s">
        <v>59</v>
      </c>
      <c r="I33" s="109">
        <v>59.26</v>
      </c>
      <c r="J33" s="109">
        <v>59.26</v>
      </c>
      <c r="K33" s="109">
        <v>59.26</v>
      </c>
      <c r="L33" s="109">
        <v>59.26</v>
      </c>
      <c r="M33" s="106" t="s">
        <v>59</v>
      </c>
      <c r="N33" s="106" t="s">
        <v>59</v>
      </c>
      <c r="O33" s="100" t="s">
        <v>59</v>
      </c>
      <c r="P33" s="109">
        <v>59.26</v>
      </c>
      <c r="Q33" s="109">
        <v>59.26</v>
      </c>
      <c r="R33" s="109">
        <v>59.26</v>
      </c>
      <c r="S33" s="109">
        <v>59.26</v>
      </c>
      <c r="T33" s="106" t="s">
        <v>59</v>
      </c>
      <c r="U33" s="109">
        <v>59.26</v>
      </c>
      <c r="V33" s="109">
        <v>59.26</v>
      </c>
      <c r="W33" s="109">
        <v>59.26</v>
      </c>
      <c r="X33" s="109">
        <v>59.26</v>
      </c>
      <c r="Y33" s="106" t="s">
        <v>59</v>
      </c>
      <c r="Z33" s="106" t="s">
        <v>59</v>
      </c>
      <c r="AA33" s="106" t="s">
        <v>59</v>
      </c>
      <c r="AB33" s="106" t="s">
        <v>59</v>
      </c>
      <c r="AC33" s="106" t="s">
        <v>59</v>
      </c>
      <c r="AD33" s="106" t="s">
        <v>59</v>
      </c>
      <c r="AE33" s="106" t="s">
        <v>59</v>
      </c>
      <c r="AF33" s="109">
        <v>59.26</v>
      </c>
      <c r="AG33" s="109">
        <v>59.26</v>
      </c>
      <c r="AH33" s="106" t="s">
        <v>59</v>
      </c>
      <c r="AI33" s="109">
        <v>59.26</v>
      </c>
      <c r="AJ33" s="106" t="s">
        <v>59</v>
      </c>
      <c r="AK33" s="109">
        <v>59.26</v>
      </c>
      <c r="AL33" s="106" t="s">
        <v>59</v>
      </c>
      <c r="AM33" s="106" t="s">
        <v>59</v>
      </c>
      <c r="AN33" s="106" t="s">
        <v>59</v>
      </c>
      <c r="AO33" s="106" t="s">
        <v>59</v>
      </c>
      <c r="AP33" s="106" t="s">
        <v>59</v>
      </c>
      <c r="AQ33" s="106" t="s">
        <v>59</v>
      </c>
      <c r="AR33" s="106" t="s">
        <v>59</v>
      </c>
    </row>
    <row r="34" spans="1:44" s="65" customFormat="1" ht="42.6" customHeight="1" x14ac:dyDescent="0.3">
      <c r="A34" s="104" t="s">
        <v>74</v>
      </c>
      <c r="B34" s="104"/>
      <c r="C34" s="102" t="s">
        <v>102</v>
      </c>
      <c r="D34" s="105"/>
      <c r="E34" s="114"/>
      <c r="F34" s="102" t="s">
        <v>57</v>
      </c>
      <c r="G34" s="117" t="s">
        <v>103</v>
      </c>
      <c r="H34" s="106" t="s">
        <v>59</v>
      </c>
      <c r="I34" s="109">
        <v>97.37</v>
      </c>
      <c r="J34" s="109">
        <v>97.37</v>
      </c>
      <c r="K34" s="109">
        <v>97.37</v>
      </c>
      <c r="L34" s="109">
        <v>97.37</v>
      </c>
      <c r="M34" s="106" t="s">
        <v>59</v>
      </c>
      <c r="N34" s="106" t="s">
        <v>59</v>
      </c>
      <c r="O34" s="100" t="s">
        <v>59</v>
      </c>
      <c r="P34" s="109">
        <v>97.37</v>
      </c>
      <c r="Q34" s="106" t="s">
        <v>59</v>
      </c>
      <c r="R34" s="106" t="s">
        <v>59</v>
      </c>
      <c r="S34" s="106" t="s">
        <v>59</v>
      </c>
      <c r="T34" s="106" t="s">
        <v>59</v>
      </c>
      <c r="U34" s="106" t="s">
        <v>59</v>
      </c>
      <c r="V34" s="106" t="s">
        <v>59</v>
      </c>
      <c r="W34" s="106" t="s">
        <v>59</v>
      </c>
      <c r="X34" s="106" t="s">
        <v>59</v>
      </c>
      <c r="Y34" s="106" t="s">
        <v>59</v>
      </c>
      <c r="Z34" s="106" t="s">
        <v>59</v>
      </c>
      <c r="AA34" s="106" t="s">
        <v>59</v>
      </c>
      <c r="AB34" s="106" t="s">
        <v>59</v>
      </c>
      <c r="AC34" s="106" t="s">
        <v>59</v>
      </c>
      <c r="AD34" s="106" t="s">
        <v>59</v>
      </c>
      <c r="AE34" s="106" t="s">
        <v>59</v>
      </c>
      <c r="AF34" s="109">
        <v>97.37</v>
      </c>
      <c r="AG34" s="106" t="s">
        <v>59</v>
      </c>
      <c r="AH34" s="106" t="s">
        <v>59</v>
      </c>
      <c r="AI34" s="106" t="s">
        <v>59</v>
      </c>
      <c r="AJ34" s="106" t="s">
        <v>59</v>
      </c>
      <c r="AK34" s="106" t="s">
        <v>59</v>
      </c>
      <c r="AL34" s="106" t="s">
        <v>59</v>
      </c>
      <c r="AM34" s="106" t="s">
        <v>59</v>
      </c>
      <c r="AN34" s="106" t="s">
        <v>59</v>
      </c>
      <c r="AO34" s="106" t="s">
        <v>59</v>
      </c>
      <c r="AP34" s="106" t="s">
        <v>59</v>
      </c>
      <c r="AQ34" s="106" t="s">
        <v>59</v>
      </c>
      <c r="AR34" s="106" t="s">
        <v>59</v>
      </c>
    </row>
    <row r="35" spans="1:44" s="65" customFormat="1" ht="42.6" customHeight="1" x14ac:dyDescent="0.3">
      <c r="A35" s="104" t="s">
        <v>95</v>
      </c>
      <c r="B35" s="104"/>
      <c r="C35" s="102" t="s">
        <v>104</v>
      </c>
      <c r="D35" s="105"/>
      <c r="E35" s="114"/>
      <c r="F35" s="102" t="s">
        <v>57</v>
      </c>
      <c r="G35" s="117" t="s">
        <v>105</v>
      </c>
      <c r="H35" s="106" t="s">
        <v>59</v>
      </c>
      <c r="I35" s="109">
        <v>78.31</v>
      </c>
      <c r="J35" s="109">
        <v>78.31</v>
      </c>
      <c r="K35" s="109">
        <v>78.31</v>
      </c>
      <c r="L35" s="109">
        <v>78.31</v>
      </c>
      <c r="M35" s="106" t="s">
        <v>59</v>
      </c>
      <c r="N35" s="106" t="s">
        <v>59</v>
      </c>
      <c r="O35" s="100" t="s">
        <v>59</v>
      </c>
      <c r="P35" s="109">
        <v>78.31</v>
      </c>
      <c r="Q35" s="106" t="s">
        <v>59</v>
      </c>
      <c r="R35" s="106" t="s">
        <v>59</v>
      </c>
      <c r="S35" s="106" t="s">
        <v>59</v>
      </c>
      <c r="T35" s="106" t="s">
        <v>59</v>
      </c>
      <c r="U35" s="106" t="s">
        <v>59</v>
      </c>
      <c r="V35" s="106" t="s">
        <v>59</v>
      </c>
      <c r="W35" s="106" t="s">
        <v>59</v>
      </c>
      <c r="X35" s="106" t="s">
        <v>59</v>
      </c>
      <c r="Y35" s="106" t="s">
        <v>59</v>
      </c>
      <c r="Z35" s="106" t="s">
        <v>59</v>
      </c>
      <c r="AA35" s="106" t="s">
        <v>59</v>
      </c>
      <c r="AB35" s="106" t="s">
        <v>59</v>
      </c>
      <c r="AC35" s="106" t="s">
        <v>59</v>
      </c>
      <c r="AD35" s="106" t="s">
        <v>59</v>
      </c>
      <c r="AE35" s="106" t="s">
        <v>59</v>
      </c>
      <c r="AF35" s="109">
        <v>78.31</v>
      </c>
      <c r="AG35" s="106" t="s">
        <v>59</v>
      </c>
      <c r="AH35" s="106" t="s">
        <v>59</v>
      </c>
      <c r="AI35" s="106" t="s">
        <v>59</v>
      </c>
      <c r="AJ35" s="106" t="s">
        <v>59</v>
      </c>
      <c r="AK35" s="106" t="s">
        <v>59</v>
      </c>
      <c r="AL35" s="106" t="s">
        <v>59</v>
      </c>
      <c r="AM35" s="106" t="s">
        <v>59</v>
      </c>
      <c r="AN35" s="106" t="s">
        <v>59</v>
      </c>
      <c r="AO35" s="106" t="s">
        <v>59</v>
      </c>
      <c r="AP35" s="106" t="s">
        <v>59</v>
      </c>
      <c r="AQ35" s="106" t="s">
        <v>59</v>
      </c>
      <c r="AR35" s="106" t="s">
        <v>59</v>
      </c>
    </row>
    <row r="36" spans="1:44" s="65" customFormat="1" ht="42.6" customHeight="1" x14ac:dyDescent="0.3">
      <c r="A36" s="104" t="s">
        <v>106</v>
      </c>
      <c r="B36" s="104"/>
      <c r="C36" s="102" t="s">
        <v>107</v>
      </c>
      <c r="D36" s="105"/>
      <c r="E36" s="114"/>
      <c r="F36" s="102" t="s">
        <v>57</v>
      </c>
      <c r="G36" s="117" t="s">
        <v>108</v>
      </c>
      <c r="H36" s="106" t="s">
        <v>59</v>
      </c>
      <c r="I36" s="109">
        <v>30.86</v>
      </c>
      <c r="J36" s="109">
        <v>30.86</v>
      </c>
      <c r="K36" s="109">
        <v>30.86</v>
      </c>
      <c r="L36" s="109">
        <v>30.86</v>
      </c>
      <c r="M36" s="106" t="s">
        <v>59</v>
      </c>
      <c r="N36" s="106" t="s">
        <v>59</v>
      </c>
      <c r="O36" s="100" t="s">
        <v>59</v>
      </c>
      <c r="P36" s="109">
        <v>30.86</v>
      </c>
      <c r="Q36" s="109">
        <v>30.86</v>
      </c>
      <c r="R36" s="109">
        <v>30.86</v>
      </c>
      <c r="S36" s="109">
        <v>30.86</v>
      </c>
      <c r="T36" s="106" t="s">
        <v>59</v>
      </c>
      <c r="U36" s="109">
        <v>30.86</v>
      </c>
      <c r="V36" s="109">
        <v>30.86</v>
      </c>
      <c r="W36" s="109">
        <v>30.86</v>
      </c>
      <c r="X36" s="109">
        <v>30.86</v>
      </c>
      <c r="Y36" s="106" t="s">
        <v>59</v>
      </c>
      <c r="Z36" s="106" t="s">
        <v>59</v>
      </c>
      <c r="AA36" s="106" t="s">
        <v>59</v>
      </c>
      <c r="AB36" s="106" t="s">
        <v>59</v>
      </c>
      <c r="AC36" s="106" t="s">
        <v>59</v>
      </c>
      <c r="AD36" s="106" t="s">
        <v>59</v>
      </c>
      <c r="AE36" s="106" t="s">
        <v>59</v>
      </c>
      <c r="AF36" s="109">
        <v>30.86</v>
      </c>
      <c r="AG36" s="109">
        <v>30.86</v>
      </c>
      <c r="AH36" s="106" t="s">
        <v>59</v>
      </c>
      <c r="AI36" s="109">
        <v>30.86</v>
      </c>
      <c r="AJ36" s="106" t="s">
        <v>59</v>
      </c>
      <c r="AK36" s="109">
        <v>30.86</v>
      </c>
      <c r="AL36" s="106" t="s">
        <v>59</v>
      </c>
      <c r="AM36" s="106" t="s">
        <v>59</v>
      </c>
      <c r="AN36" s="106" t="s">
        <v>59</v>
      </c>
      <c r="AO36" s="106" t="s">
        <v>59</v>
      </c>
      <c r="AP36" s="106" t="s">
        <v>59</v>
      </c>
      <c r="AQ36" s="106" t="s">
        <v>59</v>
      </c>
      <c r="AR36" s="106" t="s">
        <v>59</v>
      </c>
    </row>
    <row r="37" spans="1:44" s="65" customFormat="1" ht="42.6" customHeight="1" x14ac:dyDescent="0.3">
      <c r="A37" s="104" t="s">
        <v>76</v>
      </c>
      <c r="B37" s="104"/>
      <c r="C37" s="102" t="s">
        <v>109</v>
      </c>
      <c r="D37" s="105"/>
      <c r="E37" s="114"/>
      <c r="F37" s="102" t="s">
        <v>57</v>
      </c>
      <c r="G37" s="117" t="s">
        <v>110</v>
      </c>
      <c r="H37" s="106" t="s">
        <v>59</v>
      </c>
      <c r="I37" s="109">
        <v>28.39</v>
      </c>
      <c r="J37" s="109">
        <v>28.39</v>
      </c>
      <c r="K37" s="109">
        <v>28.39</v>
      </c>
      <c r="L37" s="109">
        <v>28.39</v>
      </c>
      <c r="M37" s="106" t="s">
        <v>59</v>
      </c>
      <c r="N37" s="106" t="s">
        <v>59</v>
      </c>
      <c r="O37" s="100" t="s">
        <v>59</v>
      </c>
      <c r="P37" s="109">
        <v>28.39</v>
      </c>
      <c r="Q37" s="109">
        <v>28.39</v>
      </c>
      <c r="R37" s="109">
        <v>28.39</v>
      </c>
      <c r="S37" s="109">
        <v>28.39</v>
      </c>
      <c r="T37" s="106" t="s">
        <v>59</v>
      </c>
      <c r="U37" s="109">
        <v>28.39</v>
      </c>
      <c r="V37" s="109">
        <v>28.39</v>
      </c>
      <c r="W37" s="109">
        <v>28.39</v>
      </c>
      <c r="X37" s="109">
        <v>28.39</v>
      </c>
      <c r="Y37" s="106" t="s">
        <v>59</v>
      </c>
      <c r="Z37" s="106" t="s">
        <v>59</v>
      </c>
      <c r="AA37" s="106" t="s">
        <v>59</v>
      </c>
      <c r="AB37" s="106" t="s">
        <v>59</v>
      </c>
      <c r="AC37" s="106" t="s">
        <v>59</v>
      </c>
      <c r="AD37" s="106" t="s">
        <v>59</v>
      </c>
      <c r="AE37" s="106" t="s">
        <v>59</v>
      </c>
      <c r="AF37" s="109">
        <v>28.39</v>
      </c>
      <c r="AG37" s="109">
        <v>28.39</v>
      </c>
      <c r="AH37" s="106" t="s">
        <v>59</v>
      </c>
      <c r="AI37" s="109">
        <v>28.39</v>
      </c>
      <c r="AJ37" s="106" t="s">
        <v>59</v>
      </c>
      <c r="AK37" s="109">
        <v>28.39</v>
      </c>
      <c r="AL37" s="106" t="s">
        <v>59</v>
      </c>
      <c r="AM37" s="106" t="s">
        <v>59</v>
      </c>
      <c r="AN37" s="106" t="s">
        <v>59</v>
      </c>
      <c r="AO37" s="106" t="s">
        <v>59</v>
      </c>
      <c r="AP37" s="106" t="s">
        <v>59</v>
      </c>
      <c r="AQ37" s="106" t="s">
        <v>59</v>
      </c>
      <c r="AR37" s="106" t="s">
        <v>59</v>
      </c>
    </row>
    <row r="38" spans="1:44" s="65" customFormat="1" ht="42.6" customHeight="1" x14ac:dyDescent="0.3">
      <c r="A38" s="104" t="s">
        <v>55</v>
      </c>
      <c r="B38" s="104"/>
      <c r="C38" s="102" t="s">
        <v>111</v>
      </c>
      <c r="D38" s="102"/>
      <c r="E38" s="114"/>
      <c r="F38" s="102" t="s">
        <v>57</v>
      </c>
      <c r="G38" s="103" t="s">
        <v>112</v>
      </c>
      <c r="H38" s="106" t="s">
        <v>59</v>
      </c>
      <c r="I38" s="107">
        <f t="shared" ref="I38:N38" si="10">14.57*1.468</f>
        <v>21.39</v>
      </c>
      <c r="J38" s="107">
        <f t="shared" si="10"/>
        <v>21.39</v>
      </c>
      <c r="K38" s="107">
        <f t="shared" si="10"/>
        <v>21.39</v>
      </c>
      <c r="L38" s="107">
        <f t="shared" si="10"/>
        <v>21.39</v>
      </c>
      <c r="M38" s="107">
        <f t="shared" si="10"/>
        <v>21.39</v>
      </c>
      <c r="N38" s="107">
        <f t="shared" si="10"/>
        <v>21.39</v>
      </c>
      <c r="O38" s="107">
        <v>21.39</v>
      </c>
      <c r="P38" s="106" t="s">
        <v>59</v>
      </c>
      <c r="Q38" s="106" t="s">
        <v>59</v>
      </c>
      <c r="R38" s="106" t="s">
        <v>59</v>
      </c>
      <c r="S38" s="106" t="s">
        <v>59</v>
      </c>
      <c r="T38" s="106" t="s">
        <v>59</v>
      </c>
      <c r="U38" s="106" t="str">
        <f t="shared" ref="U38:U48" si="11">Q38</f>
        <v>NA</v>
      </c>
      <c r="V38" s="106" t="s">
        <v>59</v>
      </c>
      <c r="W38" s="106" t="s">
        <v>59</v>
      </c>
      <c r="X38" s="106" t="s">
        <v>59</v>
      </c>
      <c r="Y38" s="106" t="s">
        <v>59</v>
      </c>
      <c r="Z38" s="106" t="s">
        <v>59</v>
      </c>
      <c r="AA38" s="106" t="s">
        <v>59</v>
      </c>
      <c r="AB38" s="106" t="s">
        <v>59</v>
      </c>
      <c r="AC38" s="106" t="s">
        <v>59</v>
      </c>
      <c r="AD38" s="106" t="s">
        <v>59</v>
      </c>
      <c r="AE38" s="106" t="s">
        <v>59</v>
      </c>
      <c r="AF38" s="106" t="s">
        <v>59</v>
      </c>
      <c r="AG38" s="106" t="s">
        <v>59</v>
      </c>
      <c r="AH38" s="106" t="s">
        <v>59</v>
      </c>
      <c r="AI38" s="106" t="s">
        <v>59</v>
      </c>
      <c r="AJ38" s="106" t="s">
        <v>59</v>
      </c>
      <c r="AK38" s="106" t="s">
        <v>59</v>
      </c>
      <c r="AL38" s="106" t="s">
        <v>59</v>
      </c>
      <c r="AM38" s="106" t="s">
        <v>59</v>
      </c>
      <c r="AN38" s="106" t="s">
        <v>59</v>
      </c>
      <c r="AO38" s="106" t="s">
        <v>59</v>
      </c>
      <c r="AP38" s="106" t="s">
        <v>59</v>
      </c>
      <c r="AQ38" s="106" t="s">
        <v>59</v>
      </c>
      <c r="AR38" s="108" t="s">
        <v>59</v>
      </c>
    </row>
    <row r="39" spans="1:44" s="65" customFormat="1" ht="42.6" customHeight="1" x14ac:dyDescent="0.3">
      <c r="A39" s="104" t="s">
        <v>55</v>
      </c>
      <c r="B39" s="104"/>
      <c r="C39" s="102">
        <v>99201</v>
      </c>
      <c r="D39" s="105"/>
      <c r="E39" s="102"/>
      <c r="F39" s="102" t="s">
        <v>57</v>
      </c>
      <c r="G39" s="103" t="s">
        <v>113</v>
      </c>
      <c r="H39" s="106" t="s">
        <v>59</v>
      </c>
      <c r="I39" s="107">
        <v>49.38</v>
      </c>
      <c r="J39" s="109">
        <v>49.38</v>
      </c>
      <c r="K39" s="109">
        <v>49.38</v>
      </c>
      <c r="L39" s="109">
        <v>49.38</v>
      </c>
      <c r="M39" s="106" t="s">
        <v>59</v>
      </c>
      <c r="N39" s="106" t="s">
        <v>59</v>
      </c>
      <c r="O39" s="100" t="s">
        <v>59</v>
      </c>
      <c r="P39" s="106" t="s">
        <v>59</v>
      </c>
      <c r="Q39" s="106" t="s">
        <v>59</v>
      </c>
      <c r="R39" s="106" t="s">
        <v>59</v>
      </c>
      <c r="S39" s="106" t="s">
        <v>59</v>
      </c>
      <c r="T39" s="106" t="s">
        <v>59</v>
      </c>
      <c r="U39" s="106" t="str">
        <f t="shared" si="11"/>
        <v>NA</v>
      </c>
      <c r="V39" s="106" t="s">
        <v>59</v>
      </c>
      <c r="W39" s="106" t="s">
        <v>59</v>
      </c>
      <c r="X39" s="106" t="s">
        <v>59</v>
      </c>
      <c r="Y39" s="106" t="s">
        <v>59</v>
      </c>
      <c r="Z39" s="106" t="s">
        <v>59</v>
      </c>
      <c r="AA39" s="106" t="s">
        <v>59</v>
      </c>
      <c r="AB39" s="106" t="s">
        <v>59</v>
      </c>
      <c r="AC39" s="106" t="s">
        <v>59</v>
      </c>
      <c r="AD39" s="106" t="s">
        <v>59</v>
      </c>
      <c r="AE39" s="106" t="s">
        <v>59</v>
      </c>
      <c r="AF39" s="106" t="s">
        <v>59</v>
      </c>
      <c r="AG39" s="106" t="s">
        <v>59</v>
      </c>
      <c r="AH39" s="106" t="s">
        <v>59</v>
      </c>
      <c r="AI39" s="106" t="s">
        <v>59</v>
      </c>
      <c r="AJ39" s="106" t="s">
        <v>59</v>
      </c>
      <c r="AK39" s="106" t="s">
        <v>59</v>
      </c>
      <c r="AL39" s="106" t="s">
        <v>59</v>
      </c>
      <c r="AM39" s="106" t="s">
        <v>59</v>
      </c>
      <c r="AN39" s="106" t="s">
        <v>59</v>
      </c>
      <c r="AO39" s="106" t="s">
        <v>59</v>
      </c>
      <c r="AP39" s="106" t="s">
        <v>59</v>
      </c>
      <c r="AQ39" s="106" t="s">
        <v>59</v>
      </c>
      <c r="AR39" s="106" t="s">
        <v>59</v>
      </c>
    </row>
    <row r="40" spans="1:44" s="65" customFormat="1" ht="42.6" customHeight="1" x14ac:dyDescent="0.3">
      <c r="A40" s="104" t="s">
        <v>55</v>
      </c>
      <c r="B40" s="104"/>
      <c r="C40" s="102">
        <v>99202</v>
      </c>
      <c r="D40" s="105"/>
      <c r="E40" s="102"/>
      <c r="F40" s="102" t="s">
        <v>57</v>
      </c>
      <c r="G40" s="103" t="s">
        <v>114</v>
      </c>
      <c r="H40" s="106" t="s">
        <v>59</v>
      </c>
      <c r="I40" s="107">
        <v>84.67</v>
      </c>
      <c r="J40" s="109">
        <v>84.67</v>
      </c>
      <c r="K40" s="109">
        <v>84.67</v>
      </c>
      <c r="L40" s="109">
        <v>84.67</v>
      </c>
      <c r="M40" s="106" t="s">
        <v>59</v>
      </c>
      <c r="N40" s="106" t="s">
        <v>59</v>
      </c>
      <c r="O40" s="98">
        <v>33.090000000000003</v>
      </c>
      <c r="P40" s="106" t="s">
        <v>59</v>
      </c>
      <c r="Q40" s="106" t="s">
        <v>59</v>
      </c>
      <c r="R40" s="106" t="s">
        <v>59</v>
      </c>
      <c r="S40" s="106" t="s">
        <v>59</v>
      </c>
      <c r="T40" s="106" t="s">
        <v>59</v>
      </c>
      <c r="U40" s="106" t="str">
        <f t="shared" si="11"/>
        <v>NA</v>
      </c>
      <c r="V40" s="106" t="s">
        <v>59</v>
      </c>
      <c r="W40" s="106" t="s">
        <v>59</v>
      </c>
      <c r="X40" s="106" t="s">
        <v>59</v>
      </c>
      <c r="Y40" s="106" t="s">
        <v>59</v>
      </c>
      <c r="Z40" s="106" t="s">
        <v>59</v>
      </c>
      <c r="AA40" s="106" t="s">
        <v>59</v>
      </c>
      <c r="AB40" s="106" t="s">
        <v>59</v>
      </c>
      <c r="AC40" s="106" t="s">
        <v>59</v>
      </c>
      <c r="AD40" s="106" t="s">
        <v>59</v>
      </c>
      <c r="AE40" s="106" t="s">
        <v>59</v>
      </c>
      <c r="AF40" s="106" t="s">
        <v>59</v>
      </c>
      <c r="AG40" s="106" t="s">
        <v>59</v>
      </c>
      <c r="AH40" s="106" t="s">
        <v>59</v>
      </c>
      <c r="AI40" s="106" t="s">
        <v>59</v>
      </c>
      <c r="AJ40" s="106" t="s">
        <v>59</v>
      </c>
      <c r="AK40" s="106" t="s">
        <v>59</v>
      </c>
      <c r="AL40" s="106" t="s">
        <v>59</v>
      </c>
      <c r="AM40" s="106" t="s">
        <v>59</v>
      </c>
      <c r="AN40" s="106" t="s">
        <v>59</v>
      </c>
      <c r="AO40" s="106" t="s">
        <v>59</v>
      </c>
      <c r="AP40" s="106" t="s">
        <v>59</v>
      </c>
      <c r="AQ40" s="106" t="s">
        <v>59</v>
      </c>
      <c r="AR40" s="106" t="s">
        <v>59</v>
      </c>
    </row>
    <row r="41" spans="1:44" s="65" customFormat="1" ht="42.6" customHeight="1" x14ac:dyDescent="0.3">
      <c r="A41" s="104" t="s">
        <v>55</v>
      </c>
      <c r="B41" s="104"/>
      <c r="C41" s="102">
        <v>99203</v>
      </c>
      <c r="D41" s="105"/>
      <c r="E41" s="102"/>
      <c r="F41" s="102" t="s">
        <v>57</v>
      </c>
      <c r="G41" s="103" t="s">
        <v>114</v>
      </c>
      <c r="H41" s="106" t="s">
        <v>59</v>
      </c>
      <c r="I41" s="107">
        <v>122.93</v>
      </c>
      <c r="J41" s="109">
        <v>122.93</v>
      </c>
      <c r="K41" s="109">
        <v>122.93</v>
      </c>
      <c r="L41" s="109">
        <v>122.93</v>
      </c>
      <c r="M41" s="106" t="s">
        <v>59</v>
      </c>
      <c r="N41" s="106" t="s">
        <v>59</v>
      </c>
      <c r="O41" s="98">
        <v>49.09</v>
      </c>
      <c r="P41" s="106" t="s">
        <v>59</v>
      </c>
      <c r="Q41" s="106" t="s">
        <v>59</v>
      </c>
      <c r="R41" s="106" t="s">
        <v>59</v>
      </c>
      <c r="S41" s="106" t="s">
        <v>59</v>
      </c>
      <c r="T41" s="106" t="s">
        <v>59</v>
      </c>
      <c r="U41" s="106" t="str">
        <f t="shared" si="11"/>
        <v>NA</v>
      </c>
      <c r="V41" s="106" t="s">
        <v>59</v>
      </c>
      <c r="W41" s="106" t="s">
        <v>59</v>
      </c>
      <c r="X41" s="106" t="s">
        <v>59</v>
      </c>
      <c r="Y41" s="106" t="s">
        <v>59</v>
      </c>
      <c r="Z41" s="106" t="s">
        <v>59</v>
      </c>
      <c r="AA41" s="106" t="s">
        <v>59</v>
      </c>
      <c r="AB41" s="106" t="s">
        <v>59</v>
      </c>
      <c r="AC41" s="106" t="s">
        <v>59</v>
      </c>
      <c r="AD41" s="106" t="s">
        <v>59</v>
      </c>
      <c r="AE41" s="106" t="s">
        <v>59</v>
      </c>
      <c r="AF41" s="106" t="s">
        <v>59</v>
      </c>
      <c r="AG41" s="106" t="s">
        <v>59</v>
      </c>
      <c r="AH41" s="106" t="s">
        <v>59</v>
      </c>
      <c r="AI41" s="106" t="s">
        <v>59</v>
      </c>
      <c r="AJ41" s="106" t="s">
        <v>59</v>
      </c>
      <c r="AK41" s="106" t="s">
        <v>59</v>
      </c>
      <c r="AL41" s="106" t="s">
        <v>59</v>
      </c>
      <c r="AM41" s="106" t="s">
        <v>59</v>
      </c>
      <c r="AN41" s="106" t="s">
        <v>59</v>
      </c>
      <c r="AO41" s="106" t="s">
        <v>59</v>
      </c>
      <c r="AP41" s="106" t="s">
        <v>59</v>
      </c>
      <c r="AQ41" s="106" t="s">
        <v>59</v>
      </c>
      <c r="AR41" s="106" t="s">
        <v>59</v>
      </c>
    </row>
    <row r="42" spans="1:44" s="65" customFormat="1" ht="42.6" customHeight="1" x14ac:dyDescent="0.3">
      <c r="A42" s="104" t="s">
        <v>55</v>
      </c>
      <c r="B42" s="104"/>
      <c r="C42" s="102">
        <v>99204</v>
      </c>
      <c r="D42" s="105"/>
      <c r="E42" s="102"/>
      <c r="F42" s="102" t="s">
        <v>57</v>
      </c>
      <c r="G42" s="103" t="s">
        <v>114</v>
      </c>
      <c r="H42" s="106" t="s">
        <v>59</v>
      </c>
      <c r="I42" s="107">
        <v>188.51</v>
      </c>
      <c r="J42" s="109">
        <v>188.51</v>
      </c>
      <c r="K42" s="109">
        <v>188.51</v>
      </c>
      <c r="L42" s="109">
        <v>188.51</v>
      </c>
      <c r="M42" s="106" t="s">
        <v>59</v>
      </c>
      <c r="N42" s="106" t="s">
        <v>59</v>
      </c>
      <c r="O42" s="100" t="s">
        <v>59</v>
      </c>
      <c r="P42" s="106" t="s">
        <v>59</v>
      </c>
      <c r="Q42" s="106" t="s">
        <v>59</v>
      </c>
      <c r="R42" s="106" t="s">
        <v>59</v>
      </c>
      <c r="S42" s="106" t="s">
        <v>59</v>
      </c>
      <c r="T42" s="106" t="s">
        <v>59</v>
      </c>
      <c r="U42" s="106" t="str">
        <f t="shared" si="11"/>
        <v>NA</v>
      </c>
      <c r="V42" s="106" t="s">
        <v>59</v>
      </c>
      <c r="W42" s="106" t="s">
        <v>59</v>
      </c>
      <c r="X42" s="106" t="s">
        <v>59</v>
      </c>
      <c r="Y42" s="106" t="s">
        <v>59</v>
      </c>
      <c r="Z42" s="106" t="s">
        <v>59</v>
      </c>
      <c r="AA42" s="106" t="s">
        <v>59</v>
      </c>
      <c r="AB42" s="106" t="s">
        <v>59</v>
      </c>
      <c r="AC42" s="106" t="s">
        <v>59</v>
      </c>
      <c r="AD42" s="106" t="s">
        <v>59</v>
      </c>
      <c r="AE42" s="106" t="s">
        <v>59</v>
      </c>
      <c r="AF42" s="106" t="s">
        <v>59</v>
      </c>
      <c r="AG42" s="106" t="s">
        <v>59</v>
      </c>
      <c r="AH42" s="106" t="s">
        <v>59</v>
      </c>
      <c r="AI42" s="106" t="s">
        <v>59</v>
      </c>
      <c r="AJ42" s="106" t="s">
        <v>59</v>
      </c>
      <c r="AK42" s="106" t="s">
        <v>59</v>
      </c>
      <c r="AL42" s="106" t="s">
        <v>59</v>
      </c>
      <c r="AM42" s="106" t="s">
        <v>59</v>
      </c>
      <c r="AN42" s="106" t="s">
        <v>59</v>
      </c>
      <c r="AO42" s="106" t="s">
        <v>59</v>
      </c>
      <c r="AP42" s="106" t="s">
        <v>59</v>
      </c>
      <c r="AQ42" s="106" t="s">
        <v>59</v>
      </c>
      <c r="AR42" s="106" t="s">
        <v>59</v>
      </c>
    </row>
    <row r="43" spans="1:44" s="65" customFormat="1" ht="42.6" customHeight="1" x14ac:dyDescent="0.3">
      <c r="A43" s="104" t="s">
        <v>55</v>
      </c>
      <c r="B43" s="104"/>
      <c r="C43" s="102">
        <v>99205</v>
      </c>
      <c r="D43" s="105"/>
      <c r="E43" s="102"/>
      <c r="F43" s="102" t="s">
        <v>57</v>
      </c>
      <c r="G43" s="103" t="s">
        <v>114</v>
      </c>
      <c r="H43" s="106" t="s">
        <v>59</v>
      </c>
      <c r="I43" s="107">
        <v>236.92</v>
      </c>
      <c r="J43" s="109">
        <v>236.92</v>
      </c>
      <c r="K43" s="109">
        <v>236.92</v>
      </c>
      <c r="L43" s="109">
        <v>236.92</v>
      </c>
      <c r="M43" s="106" t="s">
        <v>59</v>
      </c>
      <c r="N43" s="106" t="s">
        <v>59</v>
      </c>
      <c r="O43" s="100" t="s">
        <v>59</v>
      </c>
      <c r="P43" s="106" t="s">
        <v>59</v>
      </c>
      <c r="Q43" s="106" t="s">
        <v>59</v>
      </c>
      <c r="R43" s="106" t="s">
        <v>59</v>
      </c>
      <c r="S43" s="106" t="s">
        <v>59</v>
      </c>
      <c r="T43" s="106" t="s">
        <v>59</v>
      </c>
      <c r="U43" s="106" t="str">
        <f t="shared" si="11"/>
        <v>NA</v>
      </c>
      <c r="V43" s="106" t="s">
        <v>59</v>
      </c>
      <c r="W43" s="106" t="s">
        <v>59</v>
      </c>
      <c r="X43" s="106" t="s">
        <v>59</v>
      </c>
      <c r="Y43" s="106" t="s">
        <v>59</v>
      </c>
      <c r="Z43" s="106" t="s">
        <v>59</v>
      </c>
      <c r="AA43" s="106" t="s">
        <v>59</v>
      </c>
      <c r="AB43" s="106" t="s">
        <v>59</v>
      </c>
      <c r="AC43" s="106" t="s">
        <v>59</v>
      </c>
      <c r="AD43" s="106" t="s">
        <v>59</v>
      </c>
      <c r="AE43" s="106" t="s">
        <v>59</v>
      </c>
      <c r="AF43" s="106" t="s">
        <v>59</v>
      </c>
      <c r="AG43" s="106" t="s">
        <v>59</v>
      </c>
      <c r="AH43" s="106" t="s">
        <v>59</v>
      </c>
      <c r="AI43" s="106" t="s">
        <v>59</v>
      </c>
      <c r="AJ43" s="106" t="s">
        <v>59</v>
      </c>
      <c r="AK43" s="106" t="s">
        <v>59</v>
      </c>
      <c r="AL43" s="106" t="s">
        <v>59</v>
      </c>
      <c r="AM43" s="106" t="s">
        <v>59</v>
      </c>
      <c r="AN43" s="106" t="s">
        <v>59</v>
      </c>
      <c r="AO43" s="106" t="s">
        <v>59</v>
      </c>
      <c r="AP43" s="106" t="s">
        <v>59</v>
      </c>
      <c r="AQ43" s="106" t="s">
        <v>59</v>
      </c>
      <c r="AR43" s="106" t="s">
        <v>59</v>
      </c>
    </row>
    <row r="44" spans="1:44" s="65" customFormat="1" ht="42.6" customHeight="1" x14ac:dyDescent="0.3">
      <c r="A44" s="104" t="s">
        <v>55</v>
      </c>
      <c r="B44" s="104"/>
      <c r="C44" s="102">
        <v>99211</v>
      </c>
      <c r="D44" s="105"/>
      <c r="E44" s="102"/>
      <c r="F44" s="102" t="s">
        <v>57</v>
      </c>
      <c r="G44" s="103" t="s">
        <v>115</v>
      </c>
      <c r="H44" s="106" t="s">
        <v>59</v>
      </c>
      <c r="I44" s="107">
        <v>22.31</v>
      </c>
      <c r="J44" s="107">
        <v>22.31</v>
      </c>
      <c r="K44" s="107">
        <v>22.31</v>
      </c>
      <c r="L44" s="107">
        <v>22.31</v>
      </c>
      <c r="M44" s="107">
        <v>22.31</v>
      </c>
      <c r="N44" s="107">
        <v>22.31</v>
      </c>
      <c r="O44" s="107">
        <v>12.32</v>
      </c>
      <c r="P44" s="106" t="s">
        <v>59</v>
      </c>
      <c r="Q44" s="106" t="s">
        <v>59</v>
      </c>
      <c r="R44" s="106" t="s">
        <v>59</v>
      </c>
      <c r="S44" s="106" t="s">
        <v>59</v>
      </c>
      <c r="T44" s="106" t="s">
        <v>59</v>
      </c>
      <c r="U44" s="106" t="str">
        <f t="shared" si="11"/>
        <v>NA</v>
      </c>
      <c r="V44" s="106" t="s">
        <v>59</v>
      </c>
      <c r="W44" s="106" t="s">
        <v>59</v>
      </c>
      <c r="X44" s="106" t="s">
        <v>59</v>
      </c>
      <c r="Y44" s="106" t="s">
        <v>59</v>
      </c>
      <c r="Z44" s="106" t="s">
        <v>59</v>
      </c>
      <c r="AA44" s="106" t="s">
        <v>59</v>
      </c>
      <c r="AB44" s="106" t="s">
        <v>59</v>
      </c>
      <c r="AC44" s="106" t="s">
        <v>59</v>
      </c>
      <c r="AD44" s="106" t="s">
        <v>59</v>
      </c>
      <c r="AE44" s="106" t="s">
        <v>59</v>
      </c>
      <c r="AF44" s="106" t="s">
        <v>59</v>
      </c>
      <c r="AG44" s="106" t="s">
        <v>59</v>
      </c>
      <c r="AH44" s="106" t="s">
        <v>59</v>
      </c>
      <c r="AI44" s="106" t="s">
        <v>59</v>
      </c>
      <c r="AJ44" s="106" t="s">
        <v>59</v>
      </c>
      <c r="AK44" s="106" t="s">
        <v>59</v>
      </c>
      <c r="AL44" s="106" t="s">
        <v>59</v>
      </c>
      <c r="AM44" s="106" t="s">
        <v>59</v>
      </c>
      <c r="AN44" s="106" t="s">
        <v>59</v>
      </c>
      <c r="AO44" s="106" t="s">
        <v>59</v>
      </c>
      <c r="AP44" s="106" t="s">
        <v>59</v>
      </c>
      <c r="AQ44" s="106" t="s">
        <v>59</v>
      </c>
      <c r="AR44" s="106" t="s">
        <v>59</v>
      </c>
    </row>
    <row r="45" spans="1:44" s="65" customFormat="1" ht="42.6" customHeight="1" x14ac:dyDescent="0.3">
      <c r="A45" s="104" t="s">
        <v>55</v>
      </c>
      <c r="B45" s="104"/>
      <c r="C45" s="102">
        <v>99212</v>
      </c>
      <c r="D45" s="105"/>
      <c r="E45" s="102"/>
      <c r="F45" s="102" t="s">
        <v>57</v>
      </c>
      <c r="G45" s="103" t="s">
        <v>115</v>
      </c>
      <c r="H45" s="106" t="s">
        <v>59</v>
      </c>
      <c r="I45" s="107">
        <v>48.97</v>
      </c>
      <c r="J45" s="109">
        <v>48.97</v>
      </c>
      <c r="K45" s="109">
        <v>48.97</v>
      </c>
      <c r="L45" s="109">
        <v>48.97</v>
      </c>
      <c r="M45" s="113" t="s">
        <v>59</v>
      </c>
      <c r="N45" s="113" t="s">
        <v>59</v>
      </c>
      <c r="O45" s="99">
        <v>22.72</v>
      </c>
      <c r="P45" s="113" t="s">
        <v>59</v>
      </c>
      <c r="Q45" s="113" t="s">
        <v>59</v>
      </c>
      <c r="R45" s="113" t="s">
        <v>59</v>
      </c>
      <c r="S45" s="113" t="s">
        <v>59</v>
      </c>
      <c r="T45" s="113" t="s">
        <v>59</v>
      </c>
      <c r="U45" s="113" t="str">
        <f t="shared" si="11"/>
        <v>NA</v>
      </c>
      <c r="V45" s="113" t="s">
        <v>59</v>
      </c>
      <c r="W45" s="113" t="s">
        <v>59</v>
      </c>
      <c r="X45" s="113" t="s">
        <v>59</v>
      </c>
      <c r="Y45" s="113" t="s">
        <v>59</v>
      </c>
      <c r="Z45" s="113" t="s">
        <v>59</v>
      </c>
      <c r="AA45" s="113" t="s">
        <v>59</v>
      </c>
      <c r="AB45" s="113" t="s">
        <v>59</v>
      </c>
      <c r="AC45" s="113" t="s">
        <v>59</v>
      </c>
      <c r="AD45" s="113" t="s">
        <v>59</v>
      </c>
      <c r="AE45" s="113" t="s">
        <v>59</v>
      </c>
      <c r="AF45" s="113" t="s">
        <v>59</v>
      </c>
      <c r="AG45" s="113" t="s">
        <v>59</v>
      </c>
      <c r="AH45" s="113" t="s">
        <v>59</v>
      </c>
      <c r="AI45" s="113" t="s">
        <v>59</v>
      </c>
      <c r="AJ45" s="113" t="s">
        <v>59</v>
      </c>
      <c r="AK45" s="113" t="s">
        <v>59</v>
      </c>
      <c r="AL45" s="113" t="s">
        <v>59</v>
      </c>
      <c r="AM45" s="113" t="s">
        <v>59</v>
      </c>
      <c r="AN45" s="113" t="s">
        <v>59</v>
      </c>
      <c r="AO45" s="113" t="s">
        <v>59</v>
      </c>
      <c r="AP45" s="113" t="s">
        <v>59</v>
      </c>
      <c r="AQ45" s="113" t="s">
        <v>59</v>
      </c>
      <c r="AR45" s="113" t="s">
        <v>59</v>
      </c>
    </row>
    <row r="46" spans="1:44" s="65" customFormat="1" ht="42.6" customHeight="1" x14ac:dyDescent="0.3">
      <c r="A46" s="104" t="s">
        <v>55</v>
      </c>
      <c r="B46" s="104"/>
      <c r="C46" s="102">
        <v>99213</v>
      </c>
      <c r="D46" s="105"/>
      <c r="E46" s="102"/>
      <c r="F46" s="102" t="s">
        <v>57</v>
      </c>
      <c r="G46" s="103" t="s">
        <v>115</v>
      </c>
      <c r="H46" s="106" t="s">
        <v>59</v>
      </c>
      <c r="I46" s="107">
        <v>82.85</v>
      </c>
      <c r="J46" s="109">
        <v>82.85</v>
      </c>
      <c r="K46" s="109">
        <v>82.85</v>
      </c>
      <c r="L46" s="109">
        <v>82.85</v>
      </c>
      <c r="M46" s="113" t="s">
        <v>59</v>
      </c>
      <c r="N46" s="113" t="s">
        <v>59</v>
      </c>
      <c r="O46" s="99">
        <v>37.06</v>
      </c>
      <c r="P46" s="113" t="s">
        <v>59</v>
      </c>
      <c r="Q46" s="113" t="s">
        <v>59</v>
      </c>
      <c r="R46" s="113" t="s">
        <v>59</v>
      </c>
      <c r="S46" s="113" t="s">
        <v>59</v>
      </c>
      <c r="T46" s="113" t="s">
        <v>59</v>
      </c>
      <c r="U46" s="113" t="str">
        <f t="shared" si="11"/>
        <v>NA</v>
      </c>
      <c r="V46" s="113" t="s">
        <v>59</v>
      </c>
      <c r="W46" s="113" t="s">
        <v>59</v>
      </c>
      <c r="X46" s="113" t="s">
        <v>59</v>
      </c>
      <c r="Y46" s="113" t="s">
        <v>59</v>
      </c>
      <c r="Z46" s="113" t="s">
        <v>59</v>
      </c>
      <c r="AA46" s="113" t="s">
        <v>59</v>
      </c>
      <c r="AB46" s="113" t="s">
        <v>59</v>
      </c>
      <c r="AC46" s="113" t="s">
        <v>59</v>
      </c>
      <c r="AD46" s="113" t="s">
        <v>59</v>
      </c>
      <c r="AE46" s="113" t="s">
        <v>59</v>
      </c>
      <c r="AF46" s="113" t="s">
        <v>59</v>
      </c>
      <c r="AG46" s="113" t="s">
        <v>59</v>
      </c>
      <c r="AH46" s="113" t="s">
        <v>59</v>
      </c>
      <c r="AI46" s="113" t="s">
        <v>59</v>
      </c>
      <c r="AJ46" s="113" t="s">
        <v>59</v>
      </c>
      <c r="AK46" s="113" t="s">
        <v>59</v>
      </c>
      <c r="AL46" s="113" t="s">
        <v>59</v>
      </c>
      <c r="AM46" s="113" t="s">
        <v>59</v>
      </c>
      <c r="AN46" s="113" t="s">
        <v>59</v>
      </c>
      <c r="AO46" s="113" t="s">
        <v>59</v>
      </c>
      <c r="AP46" s="113" t="s">
        <v>59</v>
      </c>
      <c r="AQ46" s="113" t="s">
        <v>59</v>
      </c>
      <c r="AR46" s="113" t="s">
        <v>59</v>
      </c>
    </row>
    <row r="47" spans="1:44" s="65" customFormat="1" ht="42.6" customHeight="1" x14ac:dyDescent="0.3">
      <c r="A47" s="104" t="s">
        <v>55</v>
      </c>
      <c r="B47" s="104"/>
      <c r="C47" s="102">
        <v>99214</v>
      </c>
      <c r="D47" s="105"/>
      <c r="E47" s="102"/>
      <c r="F47" s="102" t="s">
        <v>57</v>
      </c>
      <c r="G47" s="103" t="s">
        <v>115</v>
      </c>
      <c r="H47" s="106" t="s">
        <v>59</v>
      </c>
      <c r="I47" s="107">
        <v>122.27</v>
      </c>
      <c r="J47" s="109">
        <v>122.27</v>
      </c>
      <c r="K47" s="109">
        <v>122.27</v>
      </c>
      <c r="L47" s="109">
        <v>122.27</v>
      </c>
      <c r="M47" s="113" t="s">
        <v>59</v>
      </c>
      <c r="N47" s="113" t="s">
        <v>59</v>
      </c>
      <c r="O47" s="100" t="s">
        <v>59</v>
      </c>
      <c r="P47" s="113" t="s">
        <v>59</v>
      </c>
      <c r="Q47" s="113" t="s">
        <v>59</v>
      </c>
      <c r="R47" s="113" t="s">
        <v>59</v>
      </c>
      <c r="S47" s="113" t="s">
        <v>59</v>
      </c>
      <c r="T47" s="113" t="s">
        <v>59</v>
      </c>
      <c r="U47" s="113" t="str">
        <f t="shared" si="11"/>
        <v>NA</v>
      </c>
      <c r="V47" s="113" t="s">
        <v>59</v>
      </c>
      <c r="W47" s="113" t="s">
        <v>59</v>
      </c>
      <c r="X47" s="113" t="s">
        <v>59</v>
      </c>
      <c r="Y47" s="113" t="s">
        <v>59</v>
      </c>
      <c r="Z47" s="113" t="s">
        <v>59</v>
      </c>
      <c r="AA47" s="113" t="s">
        <v>59</v>
      </c>
      <c r="AB47" s="113" t="s">
        <v>59</v>
      </c>
      <c r="AC47" s="113" t="s">
        <v>59</v>
      </c>
      <c r="AD47" s="113" t="s">
        <v>59</v>
      </c>
      <c r="AE47" s="113" t="s">
        <v>59</v>
      </c>
      <c r="AF47" s="113" t="s">
        <v>59</v>
      </c>
      <c r="AG47" s="113" t="s">
        <v>59</v>
      </c>
      <c r="AH47" s="113" t="s">
        <v>59</v>
      </c>
      <c r="AI47" s="113" t="s">
        <v>59</v>
      </c>
      <c r="AJ47" s="113" t="s">
        <v>59</v>
      </c>
      <c r="AK47" s="113" t="s">
        <v>59</v>
      </c>
      <c r="AL47" s="113" t="s">
        <v>59</v>
      </c>
      <c r="AM47" s="113" t="s">
        <v>59</v>
      </c>
      <c r="AN47" s="113" t="s">
        <v>59</v>
      </c>
      <c r="AO47" s="113" t="s">
        <v>59</v>
      </c>
      <c r="AP47" s="113" t="s">
        <v>59</v>
      </c>
      <c r="AQ47" s="113" t="s">
        <v>59</v>
      </c>
      <c r="AR47" s="113" t="s">
        <v>59</v>
      </c>
    </row>
    <row r="48" spans="1:44" s="65" customFormat="1" ht="42.6" customHeight="1" x14ac:dyDescent="0.3">
      <c r="A48" s="104" t="s">
        <v>55</v>
      </c>
      <c r="B48" s="104"/>
      <c r="C48" s="102" t="s">
        <v>116</v>
      </c>
      <c r="D48" s="105"/>
      <c r="E48" s="102"/>
      <c r="F48" s="102" t="s">
        <v>57</v>
      </c>
      <c r="G48" s="103" t="s">
        <v>115</v>
      </c>
      <c r="H48" s="106" t="s">
        <v>59</v>
      </c>
      <c r="I48" s="107">
        <v>165.15</v>
      </c>
      <c r="J48" s="109">
        <v>165.15</v>
      </c>
      <c r="K48" s="109">
        <v>165.15</v>
      </c>
      <c r="L48" s="109">
        <v>165.15</v>
      </c>
      <c r="M48" s="113" t="s">
        <v>59</v>
      </c>
      <c r="N48" s="113" t="s">
        <v>59</v>
      </c>
      <c r="O48" s="100" t="s">
        <v>59</v>
      </c>
      <c r="P48" s="113" t="s">
        <v>59</v>
      </c>
      <c r="Q48" s="113" t="s">
        <v>59</v>
      </c>
      <c r="R48" s="113" t="s">
        <v>59</v>
      </c>
      <c r="S48" s="113" t="s">
        <v>59</v>
      </c>
      <c r="T48" s="113" t="s">
        <v>59</v>
      </c>
      <c r="U48" s="113" t="str">
        <f t="shared" si="11"/>
        <v>NA</v>
      </c>
      <c r="V48" s="113" t="s">
        <v>59</v>
      </c>
      <c r="W48" s="113" t="s">
        <v>59</v>
      </c>
      <c r="X48" s="113" t="s">
        <v>59</v>
      </c>
      <c r="Y48" s="113" t="s">
        <v>59</v>
      </c>
      <c r="Z48" s="113" t="s">
        <v>59</v>
      </c>
      <c r="AA48" s="113" t="s">
        <v>59</v>
      </c>
      <c r="AB48" s="113" t="s">
        <v>59</v>
      </c>
      <c r="AC48" s="113" t="s">
        <v>59</v>
      </c>
      <c r="AD48" s="113" t="s">
        <v>59</v>
      </c>
      <c r="AE48" s="113" t="s">
        <v>59</v>
      </c>
      <c r="AF48" s="113" t="s">
        <v>59</v>
      </c>
      <c r="AG48" s="113" t="s">
        <v>59</v>
      </c>
      <c r="AH48" s="113" t="s">
        <v>59</v>
      </c>
      <c r="AI48" s="113" t="s">
        <v>59</v>
      </c>
      <c r="AJ48" s="113" t="s">
        <v>59</v>
      </c>
      <c r="AK48" s="113" t="s">
        <v>59</v>
      </c>
      <c r="AL48" s="113" t="s">
        <v>59</v>
      </c>
      <c r="AM48" s="113" t="s">
        <v>59</v>
      </c>
      <c r="AN48" s="113" t="s">
        <v>59</v>
      </c>
      <c r="AO48" s="113" t="s">
        <v>59</v>
      </c>
      <c r="AP48" s="113" t="s">
        <v>59</v>
      </c>
      <c r="AQ48" s="113" t="s">
        <v>59</v>
      </c>
      <c r="AR48" s="113" t="s">
        <v>59</v>
      </c>
    </row>
    <row r="49" spans="1:44" s="65" customFormat="1" ht="42.6" customHeight="1" x14ac:dyDescent="0.3">
      <c r="A49" s="104" t="s">
        <v>55</v>
      </c>
      <c r="B49" s="104"/>
      <c r="C49" s="102" t="s">
        <v>117</v>
      </c>
      <c r="D49" s="105"/>
      <c r="E49" s="102"/>
      <c r="F49" s="102" t="s">
        <v>57</v>
      </c>
      <c r="G49" s="117" t="s">
        <v>118</v>
      </c>
      <c r="H49" s="106" t="s">
        <v>59</v>
      </c>
      <c r="I49" s="98">
        <v>63.65</v>
      </c>
      <c r="J49" s="99">
        <v>63.65</v>
      </c>
      <c r="K49" s="99">
        <v>63.65</v>
      </c>
      <c r="L49" s="99">
        <v>63.65</v>
      </c>
      <c r="M49" s="113" t="s">
        <v>59</v>
      </c>
      <c r="N49" s="113" t="s">
        <v>59</v>
      </c>
      <c r="O49" s="100" t="s">
        <v>59</v>
      </c>
      <c r="P49" s="113" t="s">
        <v>59</v>
      </c>
      <c r="Q49" s="113" t="s">
        <v>59</v>
      </c>
      <c r="R49" s="113" t="s">
        <v>59</v>
      </c>
      <c r="S49" s="113" t="s">
        <v>59</v>
      </c>
      <c r="T49" s="113" t="s">
        <v>59</v>
      </c>
      <c r="U49" s="113" t="s">
        <v>59</v>
      </c>
      <c r="V49" s="113" t="s">
        <v>59</v>
      </c>
      <c r="W49" s="113" t="s">
        <v>59</v>
      </c>
      <c r="X49" s="113" t="s">
        <v>59</v>
      </c>
      <c r="Y49" s="113" t="s">
        <v>59</v>
      </c>
      <c r="Z49" s="113" t="s">
        <v>59</v>
      </c>
      <c r="AA49" s="113" t="s">
        <v>59</v>
      </c>
      <c r="AB49" s="113" t="s">
        <v>59</v>
      </c>
      <c r="AC49" s="113" t="s">
        <v>59</v>
      </c>
      <c r="AD49" s="113" t="s">
        <v>59</v>
      </c>
      <c r="AE49" s="113" t="s">
        <v>59</v>
      </c>
      <c r="AF49" s="113" t="s">
        <v>59</v>
      </c>
      <c r="AG49" s="113" t="s">
        <v>59</v>
      </c>
      <c r="AH49" s="113" t="s">
        <v>59</v>
      </c>
      <c r="AI49" s="113" t="s">
        <v>59</v>
      </c>
      <c r="AJ49" s="113" t="s">
        <v>59</v>
      </c>
      <c r="AK49" s="113" t="s">
        <v>59</v>
      </c>
      <c r="AL49" s="113" t="s">
        <v>59</v>
      </c>
      <c r="AM49" s="113" t="s">
        <v>59</v>
      </c>
      <c r="AN49" s="113" t="s">
        <v>59</v>
      </c>
      <c r="AO49" s="113" t="s">
        <v>59</v>
      </c>
      <c r="AP49" s="113" t="s">
        <v>59</v>
      </c>
      <c r="AQ49" s="113" t="s">
        <v>59</v>
      </c>
      <c r="AR49" s="113" t="s">
        <v>59</v>
      </c>
    </row>
    <row r="50" spans="1:44" s="65" customFormat="1" ht="42.6" customHeight="1" x14ac:dyDescent="0.3">
      <c r="A50" s="104" t="s">
        <v>55</v>
      </c>
      <c r="B50" s="104"/>
      <c r="C50" s="102" t="s">
        <v>119</v>
      </c>
      <c r="D50" s="105"/>
      <c r="E50" s="102"/>
      <c r="F50" s="102" t="s">
        <v>57</v>
      </c>
      <c r="G50" s="117" t="s">
        <v>118</v>
      </c>
      <c r="H50" s="106" t="s">
        <v>59</v>
      </c>
      <c r="I50" s="98">
        <v>91.9</v>
      </c>
      <c r="J50" s="99">
        <v>91.9</v>
      </c>
      <c r="K50" s="99">
        <v>91.9</v>
      </c>
      <c r="L50" s="99">
        <v>91.9</v>
      </c>
      <c r="M50" s="113" t="s">
        <v>59</v>
      </c>
      <c r="N50" s="113" t="s">
        <v>59</v>
      </c>
      <c r="O50" s="100" t="s">
        <v>59</v>
      </c>
      <c r="P50" s="113" t="s">
        <v>59</v>
      </c>
      <c r="Q50" s="113" t="s">
        <v>59</v>
      </c>
      <c r="R50" s="113" t="s">
        <v>59</v>
      </c>
      <c r="S50" s="113" t="s">
        <v>59</v>
      </c>
      <c r="T50" s="113" t="s">
        <v>59</v>
      </c>
      <c r="U50" s="113" t="s">
        <v>59</v>
      </c>
      <c r="V50" s="113" t="s">
        <v>59</v>
      </c>
      <c r="W50" s="113" t="s">
        <v>59</v>
      </c>
      <c r="X50" s="113" t="s">
        <v>59</v>
      </c>
      <c r="Y50" s="113" t="s">
        <v>59</v>
      </c>
      <c r="Z50" s="113" t="s">
        <v>59</v>
      </c>
      <c r="AA50" s="113" t="s">
        <v>59</v>
      </c>
      <c r="AB50" s="113" t="s">
        <v>59</v>
      </c>
      <c r="AC50" s="113" t="s">
        <v>59</v>
      </c>
      <c r="AD50" s="113" t="s">
        <v>59</v>
      </c>
      <c r="AE50" s="113" t="s">
        <v>59</v>
      </c>
      <c r="AF50" s="113" t="s">
        <v>59</v>
      </c>
      <c r="AG50" s="113" t="s">
        <v>59</v>
      </c>
      <c r="AH50" s="113" t="s">
        <v>59</v>
      </c>
      <c r="AI50" s="113" t="s">
        <v>59</v>
      </c>
      <c r="AJ50" s="113" t="s">
        <v>59</v>
      </c>
      <c r="AK50" s="113" t="s">
        <v>59</v>
      </c>
      <c r="AL50" s="113" t="s">
        <v>59</v>
      </c>
      <c r="AM50" s="113" t="s">
        <v>59</v>
      </c>
      <c r="AN50" s="113" t="s">
        <v>59</v>
      </c>
      <c r="AO50" s="113" t="s">
        <v>59</v>
      </c>
      <c r="AP50" s="113" t="s">
        <v>59</v>
      </c>
      <c r="AQ50" s="113" t="s">
        <v>59</v>
      </c>
      <c r="AR50" s="113" t="s">
        <v>59</v>
      </c>
    </row>
    <row r="51" spans="1:44" s="65" customFormat="1" ht="42.6" customHeight="1" x14ac:dyDescent="0.3">
      <c r="A51" s="104" t="s">
        <v>55</v>
      </c>
      <c r="B51" s="104"/>
      <c r="C51" s="102" t="s">
        <v>120</v>
      </c>
      <c r="D51" s="105"/>
      <c r="E51" s="102"/>
      <c r="F51" s="102" t="s">
        <v>57</v>
      </c>
      <c r="G51" s="117" t="s">
        <v>118</v>
      </c>
      <c r="H51" s="106" t="s">
        <v>59</v>
      </c>
      <c r="I51" s="98">
        <v>150.80000000000001</v>
      </c>
      <c r="J51" s="99">
        <v>150.80000000000001</v>
      </c>
      <c r="K51" s="99">
        <v>150.80000000000001</v>
      </c>
      <c r="L51" s="99">
        <v>150.80000000000001</v>
      </c>
      <c r="M51" s="113" t="s">
        <v>59</v>
      </c>
      <c r="N51" s="113" t="s">
        <v>59</v>
      </c>
      <c r="O51" s="100" t="s">
        <v>59</v>
      </c>
      <c r="P51" s="113" t="s">
        <v>59</v>
      </c>
      <c r="Q51" s="113" t="s">
        <v>59</v>
      </c>
      <c r="R51" s="113" t="s">
        <v>59</v>
      </c>
      <c r="S51" s="113" t="s">
        <v>59</v>
      </c>
      <c r="T51" s="113" t="s">
        <v>59</v>
      </c>
      <c r="U51" s="113" t="s">
        <v>59</v>
      </c>
      <c r="V51" s="113" t="s">
        <v>59</v>
      </c>
      <c r="W51" s="113" t="s">
        <v>59</v>
      </c>
      <c r="X51" s="113" t="s">
        <v>59</v>
      </c>
      <c r="Y51" s="113" t="s">
        <v>59</v>
      </c>
      <c r="Z51" s="113" t="s">
        <v>59</v>
      </c>
      <c r="AA51" s="113" t="s">
        <v>59</v>
      </c>
      <c r="AB51" s="113" t="s">
        <v>59</v>
      </c>
      <c r="AC51" s="113" t="s">
        <v>59</v>
      </c>
      <c r="AD51" s="113" t="s">
        <v>59</v>
      </c>
      <c r="AE51" s="113" t="s">
        <v>59</v>
      </c>
      <c r="AF51" s="113" t="s">
        <v>59</v>
      </c>
      <c r="AG51" s="113" t="s">
        <v>59</v>
      </c>
      <c r="AH51" s="113" t="s">
        <v>59</v>
      </c>
      <c r="AI51" s="113" t="s">
        <v>59</v>
      </c>
      <c r="AJ51" s="113" t="s">
        <v>59</v>
      </c>
      <c r="AK51" s="113" t="s">
        <v>59</v>
      </c>
      <c r="AL51" s="113" t="s">
        <v>59</v>
      </c>
      <c r="AM51" s="113" t="s">
        <v>59</v>
      </c>
      <c r="AN51" s="113" t="s">
        <v>59</v>
      </c>
      <c r="AO51" s="113" t="s">
        <v>59</v>
      </c>
      <c r="AP51" s="113" t="s">
        <v>59</v>
      </c>
      <c r="AQ51" s="113" t="s">
        <v>59</v>
      </c>
      <c r="AR51" s="113" t="s">
        <v>59</v>
      </c>
    </row>
    <row r="52" spans="1:44" s="65" customFormat="1" ht="42.6" customHeight="1" x14ac:dyDescent="0.3">
      <c r="A52" s="104" t="s">
        <v>55</v>
      </c>
      <c r="B52" s="104"/>
      <c r="C52" s="102" t="s">
        <v>121</v>
      </c>
      <c r="D52" s="105"/>
      <c r="E52" s="102"/>
      <c r="F52" s="102" t="s">
        <v>57</v>
      </c>
      <c r="G52" s="117" t="s">
        <v>118</v>
      </c>
      <c r="H52" s="106" t="s">
        <v>59</v>
      </c>
      <c r="I52" s="98">
        <v>210.78</v>
      </c>
      <c r="J52" s="99">
        <v>210.78</v>
      </c>
      <c r="K52" s="99">
        <v>210.78</v>
      </c>
      <c r="L52" s="99">
        <v>210.78</v>
      </c>
      <c r="M52" s="113" t="s">
        <v>59</v>
      </c>
      <c r="N52" s="113" t="s">
        <v>59</v>
      </c>
      <c r="O52" s="100" t="s">
        <v>59</v>
      </c>
      <c r="P52" s="113" t="s">
        <v>59</v>
      </c>
      <c r="Q52" s="113" t="s">
        <v>59</v>
      </c>
      <c r="R52" s="113" t="s">
        <v>59</v>
      </c>
      <c r="S52" s="113" t="s">
        <v>59</v>
      </c>
      <c r="T52" s="113" t="s">
        <v>59</v>
      </c>
      <c r="U52" s="113" t="s">
        <v>59</v>
      </c>
      <c r="V52" s="113" t="s">
        <v>59</v>
      </c>
      <c r="W52" s="113" t="s">
        <v>59</v>
      </c>
      <c r="X52" s="113" t="s">
        <v>59</v>
      </c>
      <c r="Y52" s="113" t="s">
        <v>59</v>
      </c>
      <c r="Z52" s="113" t="s">
        <v>59</v>
      </c>
      <c r="AA52" s="113" t="s">
        <v>59</v>
      </c>
      <c r="AB52" s="113" t="s">
        <v>59</v>
      </c>
      <c r="AC52" s="113" t="s">
        <v>59</v>
      </c>
      <c r="AD52" s="113" t="s">
        <v>59</v>
      </c>
      <c r="AE52" s="113" t="s">
        <v>59</v>
      </c>
      <c r="AF52" s="113" t="s">
        <v>59</v>
      </c>
      <c r="AG52" s="113" t="s">
        <v>59</v>
      </c>
      <c r="AH52" s="113" t="s">
        <v>59</v>
      </c>
      <c r="AI52" s="113" t="s">
        <v>59</v>
      </c>
      <c r="AJ52" s="113" t="s">
        <v>59</v>
      </c>
      <c r="AK52" s="113" t="s">
        <v>59</v>
      </c>
      <c r="AL52" s="113" t="s">
        <v>59</v>
      </c>
      <c r="AM52" s="113" t="s">
        <v>59</v>
      </c>
      <c r="AN52" s="113" t="s">
        <v>59</v>
      </c>
      <c r="AO52" s="113" t="s">
        <v>59</v>
      </c>
      <c r="AP52" s="113" t="s">
        <v>59</v>
      </c>
      <c r="AQ52" s="113" t="s">
        <v>59</v>
      </c>
      <c r="AR52" s="113" t="s">
        <v>59</v>
      </c>
    </row>
    <row r="53" spans="1:44" s="65" customFormat="1" ht="42.6" customHeight="1" x14ac:dyDescent="0.3">
      <c r="A53" s="104" t="s">
        <v>55</v>
      </c>
      <c r="B53" s="104"/>
      <c r="C53" s="102" t="s">
        <v>122</v>
      </c>
      <c r="D53" s="105"/>
      <c r="E53" s="102"/>
      <c r="F53" s="102" t="s">
        <v>57</v>
      </c>
      <c r="G53" s="117" t="s">
        <v>118</v>
      </c>
      <c r="H53" s="106" t="s">
        <v>59</v>
      </c>
      <c r="I53" s="98">
        <v>255.57</v>
      </c>
      <c r="J53" s="99">
        <v>255.57</v>
      </c>
      <c r="K53" s="99">
        <v>255.57</v>
      </c>
      <c r="L53" s="99">
        <v>255.57</v>
      </c>
      <c r="M53" s="113" t="s">
        <v>59</v>
      </c>
      <c r="N53" s="113" t="s">
        <v>59</v>
      </c>
      <c r="O53" s="100" t="s">
        <v>59</v>
      </c>
      <c r="P53" s="113" t="s">
        <v>59</v>
      </c>
      <c r="Q53" s="113" t="s">
        <v>59</v>
      </c>
      <c r="R53" s="113" t="s">
        <v>59</v>
      </c>
      <c r="S53" s="113" t="s">
        <v>59</v>
      </c>
      <c r="T53" s="113" t="s">
        <v>59</v>
      </c>
      <c r="U53" s="113" t="s">
        <v>59</v>
      </c>
      <c r="V53" s="113" t="s">
        <v>59</v>
      </c>
      <c r="W53" s="113" t="s">
        <v>59</v>
      </c>
      <c r="X53" s="113" t="s">
        <v>59</v>
      </c>
      <c r="Y53" s="113" t="s">
        <v>59</v>
      </c>
      <c r="Z53" s="113" t="s">
        <v>59</v>
      </c>
      <c r="AA53" s="113" t="s">
        <v>59</v>
      </c>
      <c r="AB53" s="113" t="s">
        <v>59</v>
      </c>
      <c r="AC53" s="113" t="s">
        <v>59</v>
      </c>
      <c r="AD53" s="113" t="s">
        <v>59</v>
      </c>
      <c r="AE53" s="113" t="s">
        <v>59</v>
      </c>
      <c r="AF53" s="113" t="s">
        <v>59</v>
      </c>
      <c r="AG53" s="113" t="s">
        <v>59</v>
      </c>
      <c r="AH53" s="113" t="s">
        <v>59</v>
      </c>
      <c r="AI53" s="113" t="s">
        <v>59</v>
      </c>
      <c r="AJ53" s="113" t="s">
        <v>59</v>
      </c>
      <c r="AK53" s="113" t="s">
        <v>59</v>
      </c>
      <c r="AL53" s="113" t="s">
        <v>59</v>
      </c>
      <c r="AM53" s="113" t="s">
        <v>59</v>
      </c>
      <c r="AN53" s="113" t="s">
        <v>59</v>
      </c>
      <c r="AO53" s="113" t="s">
        <v>59</v>
      </c>
      <c r="AP53" s="113" t="s">
        <v>59</v>
      </c>
      <c r="AQ53" s="113" t="s">
        <v>59</v>
      </c>
      <c r="AR53" s="113" t="s">
        <v>59</v>
      </c>
    </row>
    <row r="54" spans="1:44" s="65" customFormat="1" ht="42.6" customHeight="1" x14ac:dyDescent="0.3">
      <c r="A54" s="104" t="s">
        <v>55</v>
      </c>
      <c r="B54" s="104"/>
      <c r="C54" s="102" t="s">
        <v>123</v>
      </c>
      <c r="D54" s="105"/>
      <c r="E54" s="102"/>
      <c r="F54" s="102" t="s">
        <v>57</v>
      </c>
      <c r="G54" s="117" t="s">
        <v>124</v>
      </c>
      <c r="H54" s="106" t="s">
        <v>59</v>
      </c>
      <c r="I54" s="98">
        <v>64</v>
      </c>
      <c r="J54" s="99">
        <v>64</v>
      </c>
      <c r="K54" s="99">
        <v>64</v>
      </c>
      <c r="L54" s="99">
        <v>64</v>
      </c>
      <c r="M54" s="113" t="s">
        <v>59</v>
      </c>
      <c r="N54" s="113" t="s">
        <v>59</v>
      </c>
      <c r="O54" s="100" t="s">
        <v>59</v>
      </c>
      <c r="P54" s="113" t="s">
        <v>59</v>
      </c>
      <c r="Q54" s="113" t="s">
        <v>59</v>
      </c>
      <c r="R54" s="113" t="s">
        <v>59</v>
      </c>
      <c r="S54" s="113" t="s">
        <v>59</v>
      </c>
      <c r="T54" s="113" t="s">
        <v>59</v>
      </c>
      <c r="U54" s="113" t="s">
        <v>59</v>
      </c>
      <c r="V54" s="113" t="s">
        <v>59</v>
      </c>
      <c r="W54" s="113" t="s">
        <v>59</v>
      </c>
      <c r="X54" s="113" t="s">
        <v>59</v>
      </c>
      <c r="Y54" s="113" t="s">
        <v>59</v>
      </c>
      <c r="Z54" s="113" t="s">
        <v>59</v>
      </c>
      <c r="AA54" s="113" t="s">
        <v>59</v>
      </c>
      <c r="AB54" s="113" t="s">
        <v>59</v>
      </c>
      <c r="AC54" s="113" t="s">
        <v>59</v>
      </c>
      <c r="AD54" s="113" t="s">
        <v>59</v>
      </c>
      <c r="AE54" s="113" t="s">
        <v>59</v>
      </c>
      <c r="AF54" s="113" t="s">
        <v>59</v>
      </c>
      <c r="AG54" s="113" t="s">
        <v>59</v>
      </c>
      <c r="AH54" s="113" t="s">
        <v>59</v>
      </c>
      <c r="AI54" s="113" t="s">
        <v>59</v>
      </c>
      <c r="AJ54" s="113" t="s">
        <v>59</v>
      </c>
      <c r="AK54" s="113" t="s">
        <v>59</v>
      </c>
      <c r="AL54" s="113" t="s">
        <v>59</v>
      </c>
      <c r="AM54" s="113" t="s">
        <v>59</v>
      </c>
      <c r="AN54" s="113" t="s">
        <v>59</v>
      </c>
      <c r="AO54" s="113" t="s">
        <v>59</v>
      </c>
      <c r="AP54" s="113" t="s">
        <v>59</v>
      </c>
      <c r="AQ54" s="113" t="s">
        <v>59</v>
      </c>
      <c r="AR54" s="113" t="s">
        <v>59</v>
      </c>
    </row>
    <row r="55" spans="1:44" s="65" customFormat="1" ht="42.6" customHeight="1" x14ac:dyDescent="0.3">
      <c r="A55" s="104" t="s">
        <v>55</v>
      </c>
      <c r="B55" s="104"/>
      <c r="C55" s="102" t="s">
        <v>125</v>
      </c>
      <c r="D55" s="105"/>
      <c r="E55" s="102"/>
      <c r="F55" s="102" t="s">
        <v>57</v>
      </c>
      <c r="G55" s="117" t="s">
        <v>124</v>
      </c>
      <c r="H55" s="106" t="s">
        <v>59</v>
      </c>
      <c r="I55" s="98">
        <v>97.38</v>
      </c>
      <c r="J55" s="99">
        <v>97.38</v>
      </c>
      <c r="K55" s="99">
        <v>97.38</v>
      </c>
      <c r="L55" s="99">
        <v>97.38</v>
      </c>
      <c r="M55" s="113" t="s">
        <v>59</v>
      </c>
      <c r="N55" s="113" t="s">
        <v>59</v>
      </c>
      <c r="O55" s="100" t="s">
        <v>59</v>
      </c>
      <c r="P55" s="113" t="s">
        <v>59</v>
      </c>
      <c r="Q55" s="113" t="s">
        <v>59</v>
      </c>
      <c r="R55" s="113" t="s">
        <v>59</v>
      </c>
      <c r="S55" s="113" t="s">
        <v>59</v>
      </c>
      <c r="T55" s="113" t="s">
        <v>59</v>
      </c>
      <c r="U55" s="113" t="s">
        <v>59</v>
      </c>
      <c r="V55" s="113" t="s">
        <v>59</v>
      </c>
      <c r="W55" s="113" t="s">
        <v>59</v>
      </c>
      <c r="X55" s="113" t="s">
        <v>59</v>
      </c>
      <c r="Y55" s="113" t="s">
        <v>59</v>
      </c>
      <c r="Z55" s="113" t="s">
        <v>59</v>
      </c>
      <c r="AA55" s="113" t="s">
        <v>59</v>
      </c>
      <c r="AB55" s="113" t="s">
        <v>59</v>
      </c>
      <c r="AC55" s="113" t="s">
        <v>59</v>
      </c>
      <c r="AD55" s="113" t="s">
        <v>59</v>
      </c>
      <c r="AE55" s="113" t="s">
        <v>59</v>
      </c>
      <c r="AF55" s="113" t="s">
        <v>59</v>
      </c>
      <c r="AG55" s="113" t="s">
        <v>59</v>
      </c>
      <c r="AH55" s="113" t="s">
        <v>59</v>
      </c>
      <c r="AI55" s="113" t="s">
        <v>59</v>
      </c>
      <c r="AJ55" s="113" t="s">
        <v>59</v>
      </c>
      <c r="AK55" s="113" t="s">
        <v>59</v>
      </c>
      <c r="AL55" s="113" t="s">
        <v>59</v>
      </c>
      <c r="AM55" s="113" t="s">
        <v>59</v>
      </c>
      <c r="AN55" s="113" t="s">
        <v>59</v>
      </c>
      <c r="AO55" s="113" t="s">
        <v>59</v>
      </c>
      <c r="AP55" s="113" t="s">
        <v>59</v>
      </c>
      <c r="AQ55" s="113" t="s">
        <v>59</v>
      </c>
      <c r="AR55" s="113" t="s">
        <v>59</v>
      </c>
    </row>
    <row r="56" spans="1:44" s="65" customFormat="1" ht="42.6" customHeight="1" x14ac:dyDescent="0.3">
      <c r="A56" s="104" t="s">
        <v>55</v>
      </c>
      <c r="B56" s="104"/>
      <c r="C56" s="102" t="s">
        <v>126</v>
      </c>
      <c r="D56" s="105"/>
      <c r="E56" s="102"/>
      <c r="F56" s="102" t="s">
        <v>57</v>
      </c>
      <c r="G56" s="103" t="s">
        <v>124</v>
      </c>
      <c r="H56" s="106" t="s">
        <v>59</v>
      </c>
      <c r="I56" s="98">
        <v>148.16</v>
      </c>
      <c r="J56" s="99">
        <v>148.16</v>
      </c>
      <c r="K56" s="99">
        <v>148.16</v>
      </c>
      <c r="L56" s="99">
        <v>148.16</v>
      </c>
      <c r="M56" s="113" t="s">
        <v>59</v>
      </c>
      <c r="N56" s="113" t="s">
        <v>59</v>
      </c>
      <c r="O56" s="100" t="s">
        <v>59</v>
      </c>
      <c r="P56" s="113" t="s">
        <v>59</v>
      </c>
      <c r="Q56" s="113" t="s">
        <v>59</v>
      </c>
      <c r="R56" s="113" t="s">
        <v>59</v>
      </c>
      <c r="S56" s="113" t="s">
        <v>59</v>
      </c>
      <c r="T56" s="113" t="s">
        <v>59</v>
      </c>
      <c r="U56" s="113" t="s">
        <v>59</v>
      </c>
      <c r="V56" s="113" t="s">
        <v>59</v>
      </c>
      <c r="W56" s="113" t="s">
        <v>59</v>
      </c>
      <c r="X56" s="113" t="s">
        <v>59</v>
      </c>
      <c r="Y56" s="113" t="s">
        <v>59</v>
      </c>
      <c r="Z56" s="113" t="s">
        <v>59</v>
      </c>
      <c r="AA56" s="113" t="s">
        <v>59</v>
      </c>
      <c r="AB56" s="113" t="s">
        <v>59</v>
      </c>
      <c r="AC56" s="113" t="s">
        <v>59</v>
      </c>
      <c r="AD56" s="113" t="s">
        <v>59</v>
      </c>
      <c r="AE56" s="113" t="s">
        <v>59</v>
      </c>
      <c r="AF56" s="113" t="s">
        <v>59</v>
      </c>
      <c r="AG56" s="113" t="s">
        <v>59</v>
      </c>
      <c r="AH56" s="113" t="s">
        <v>59</v>
      </c>
      <c r="AI56" s="113" t="s">
        <v>59</v>
      </c>
      <c r="AJ56" s="113" t="s">
        <v>59</v>
      </c>
      <c r="AK56" s="113" t="s">
        <v>59</v>
      </c>
      <c r="AL56" s="113" t="s">
        <v>59</v>
      </c>
      <c r="AM56" s="113" t="s">
        <v>59</v>
      </c>
      <c r="AN56" s="113" t="s">
        <v>59</v>
      </c>
      <c r="AO56" s="113" t="s">
        <v>59</v>
      </c>
      <c r="AP56" s="113" t="s">
        <v>59</v>
      </c>
      <c r="AQ56" s="113" t="s">
        <v>59</v>
      </c>
      <c r="AR56" s="113" t="s">
        <v>59</v>
      </c>
    </row>
    <row r="57" spans="1:44" s="65" customFormat="1" ht="42.6" customHeight="1" x14ac:dyDescent="0.3">
      <c r="A57" s="104" t="s">
        <v>55</v>
      </c>
      <c r="B57" s="104"/>
      <c r="C57" s="102" t="s">
        <v>127</v>
      </c>
      <c r="D57" s="105"/>
      <c r="E57" s="102"/>
      <c r="F57" s="102" t="s">
        <v>57</v>
      </c>
      <c r="G57" s="117" t="s">
        <v>124</v>
      </c>
      <c r="H57" s="106" t="s">
        <v>59</v>
      </c>
      <c r="I57" s="98">
        <v>205.79</v>
      </c>
      <c r="J57" s="99">
        <v>205.79</v>
      </c>
      <c r="K57" s="99">
        <v>205.79</v>
      </c>
      <c r="L57" s="99">
        <v>205.79</v>
      </c>
      <c r="M57" s="113" t="s">
        <v>59</v>
      </c>
      <c r="N57" s="113" t="s">
        <v>59</v>
      </c>
      <c r="O57" s="100" t="s">
        <v>59</v>
      </c>
      <c r="P57" s="113" t="s">
        <v>59</v>
      </c>
      <c r="Q57" s="113" t="s">
        <v>59</v>
      </c>
      <c r="R57" s="113" t="s">
        <v>59</v>
      </c>
      <c r="S57" s="113" t="s">
        <v>59</v>
      </c>
      <c r="T57" s="113" t="s">
        <v>59</v>
      </c>
      <c r="U57" s="113" t="s">
        <v>59</v>
      </c>
      <c r="V57" s="113" t="s">
        <v>59</v>
      </c>
      <c r="W57" s="113" t="s">
        <v>59</v>
      </c>
      <c r="X57" s="113" t="s">
        <v>59</v>
      </c>
      <c r="Y57" s="113" t="s">
        <v>59</v>
      </c>
      <c r="Z57" s="113" t="s">
        <v>59</v>
      </c>
      <c r="AA57" s="113" t="s">
        <v>59</v>
      </c>
      <c r="AB57" s="113" t="s">
        <v>59</v>
      </c>
      <c r="AC57" s="113" t="s">
        <v>59</v>
      </c>
      <c r="AD57" s="113" t="s">
        <v>59</v>
      </c>
      <c r="AE57" s="113" t="s">
        <v>59</v>
      </c>
      <c r="AF57" s="113" t="s">
        <v>59</v>
      </c>
      <c r="AG57" s="113" t="s">
        <v>59</v>
      </c>
      <c r="AH57" s="113" t="s">
        <v>59</v>
      </c>
      <c r="AI57" s="113" t="s">
        <v>59</v>
      </c>
      <c r="AJ57" s="113" t="s">
        <v>59</v>
      </c>
      <c r="AK57" s="113" t="s">
        <v>59</v>
      </c>
      <c r="AL57" s="113" t="s">
        <v>59</v>
      </c>
      <c r="AM57" s="113" t="s">
        <v>59</v>
      </c>
      <c r="AN57" s="113" t="s">
        <v>59</v>
      </c>
      <c r="AO57" s="113" t="s">
        <v>59</v>
      </c>
      <c r="AP57" s="113" t="s">
        <v>59</v>
      </c>
      <c r="AQ57" s="113" t="s">
        <v>59</v>
      </c>
      <c r="AR57" s="113" t="s">
        <v>59</v>
      </c>
    </row>
    <row r="58" spans="1:44" s="65" customFormat="1" ht="42.6" customHeight="1" x14ac:dyDescent="0.3">
      <c r="A58" s="104" t="s">
        <v>74</v>
      </c>
      <c r="B58" s="104"/>
      <c r="C58" s="102" t="s">
        <v>128</v>
      </c>
      <c r="D58" s="102"/>
      <c r="E58" s="102"/>
      <c r="F58" s="102" t="s">
        <v>57</v>
      </c>
      <c r="G58" s="103" t="s">
        <v>129</v>
      </c>
      <c r="H58" s="106" t="s">
        <v>59</v>
      </c>
      <c r="I58" s="107">
        <f>61.24*1.468</f>
        <v>89.9</v>
      </c>
      <c r="J58" s="109">
        <f>$I58*0.85</f>
        <v>76.42</v>
      </c>
      <c r="K58" s="109">
        <f>$I58*0.85</f>
        <v>76.42</v>
      </c>
      <c r="L58" s="109">
        <f>0.85*$I58</f>
        <v>76.42</v>
      </c>
      <c r="M58" s="113" t="s">
        <v>59</v>
      </c>
      <c r="N58" s="113" t="s">
        <v>59</v>
      </c>
      <c r="O58" s="100" t="s">
        <v>59</v>
      </c>
      <c r="P58" s="109">
        <f>$I58</f>
        <v>89.9</v>
      </c>
      <c r="Q58" s="109">
        <f>$I58*0.85</f>
        <v>76.42</v>
      </c>
      <c r="R58" s="109">
        <f>$I58*0.85</f>
        <v>76.42</v>
      </c>
      <c r="S58" s="109">
        <f>$I58*0.85</f>
        <v>76.42</v>
      </c>
      <c r="T58" s="109">
        <f>$I58*0.85</f>
        <v>76.42</v>
      </c>
      <c r="U58" s="99">
        <f>Q58</f>
        <v>76.42</v>
      </c>
      <c r="V58" s="109">
        <f>$I58*0.85</f>
        <v>76.42</v>
      </c>
      <c r="W58" s="109">
        <f>$I58*0.85</f>
        <v>76.42</v>
      </c>
      <c r="X58" s="109">
        <f>$I58*0.85</f>
        <v>76.42</v>
      </c>
      <c r="Y58" s="109">
        <f>$I58*0.85</f>
        <v>76.42</v>
      </c>
      <c r="Z58" s="109">
        <f>$I58*0.85</f>
        <v>76.42</v>
      </c>
      <c r="AA58" s="109" t="s">
        <v>60</v>
      </c>
      <c r="AB58" s="109" t="s">
        <v>60</v>
      </c>
      <c r="AC58" s="109" t="s">
        <v>60</v>
      </c>
      <c r="AD58" s="109" t="s">
        <v>60</v>
      </c>
      <c r="AE58" s="109" t="s">
        <v>60</v>
      </c>
      <c r="AF58" s="109">
        <f>I58*0.85</f>
        <v>76.42</v>
      </c>
      <c r="AG58" s="109">
        <f>I58*0.7225</f>
        <v>64.95</v>
      </c>
      <c r="AH58" s="113" t="s">
        <v>59</v>
      </c>
      <c r="AI58" s="109">
        <f>I58*0.7225</f>
        <v>64.95</v>
      </c>
      <c r="AJ58" s="109">
        <f>I58*0.7225</f>
        <v>64.95</v>
      </c>
      <c r="AK58" s="109">
        <f>I58*0.7225</f>
        <v>64.95</v>
      </c>
      <c r="AL58" s="113" t="s">
        <v>59</v>
      </c>
      <c r="AM58" s="113" t="s">
        <v>59</v>
      </c>
      <c r="AN58" s="113" t="s">
        <v>59</v>
      </c>
      <c r="AO58" s="113" t="s">
        <v>59</v>
      </c>
      <c r="AP58" s="113" t="s">
        <v>59</v>
      </c>
      <c r="AQ58" s="113" t="s">
        <v>59</v>
      </c>
      <c r="AR58" s="113" t="s">
        <v>59</v>
      </c>
    </row>
    <row r="59" spans="1:44" s="65" customFormat="1" ht="42.6" customHeight="1" x14ac:dyDescent="0.3">
      <c r="A59" s="104" t="s">
        <v>76</v>
      </c>
      <c r="B59" s="104"/>
      <c r="C59" s="102" t="s">
        <v>130</v>
      </c>
      <c r="D59" s="102"/>
      <c r="E59" s="102"/>
      <c r="F59" s="102" t="s">
        <v>57</v>
      </c>
      <c r="G59" s="103" t="s">
        <v>131</v>
      </c>
      <c r="H59" s="106" t="s">
        <v>59</v>
      </c>
      <c r="I59" s="107">
        <f>60.79*1.468</f>
        <v>89.24</v>
      </c>
      <c r="J59" s="109">
        <f>$I59*0.85</f>
        <v>75.849999999999994</v>
      </c>
      <c r="K59" s="109">
        <f>$I59*0.85</f>
        <v>75.849999999999994</v>
      </c>
      <c r="L59" s="109">
        <f>0.85*$I59</f>
        <v>75.849999999999994</v>
      </c>
      <c r="M59" s="113" t="s">
        <v>59</v>
      </c>
      <c r="N59" s="113" t="s">
        <v>59</v>
      </c>
      <c r="O59" s="100" t="s">
        <v>59</v>
      </c>
      <c r="P59" s="109">
        <f>$I59</f>
        <v>89.24</v>
      </c>
      <c r="Q59" s="109">
        <f>0.85*$I59</f>
        <v>75.849999999999994</v>
      </c>
      <c r="R59" s="109">
        <f>0.85*$I59</f>
        <v>75.849999999999994</v>
      </c>
      <c r="S59" s="109">
        <f>0.85*$I59</f>
        <v>75.849999999999994</v>
      </c>
      <c r="T59" s="109">
        <f>0.85*$I59</f>
        <v>75.849999999999994</v>
      </c>
      <c r="U59" s="99">
        <f>Q59</f>
        <v>75.849999999999994</v>
      </c>
      <c r="V59" s="109">
        <f>0.85*$I59</f>
        <v>75.849999999999994</v>
      </c>
      <c r="W59" s="109">
        <f>0.85*$I59</f>
        <v>75.849999999999994</v>
      </c>
      <c r="X59" s="109">
        <f>0.85*$I59</f>
        <v>75.849999999999994</v>
      </c>
      <c r="Y59" s="109">
        <f>0.85*$I59</f>
        <v>75.849999999999994</v>
      </c>
      <c r="Z59" s="109">
        <f>0.85*$I59</f>
        <v>75.849999999999994</v>
      </c>
      <c r="AA59" s="109" t="s">
        <v>60</v>
      </c>
      <c r="AB59" s="109" t="s">
        <v>60</v>
      </c>
      <c r="AC59" s="109" t="s">
        <v>60</v>
      </c>
      <c r="AD59" s="109" t="s">
        <v>60</v>
      </c>
      <c r="AE59" s="109" t="s">
        <v>60</v>
      </c>
      <c r="AF59" s="109">
        <f>I59*0.85</f>
        <v>75.849999999999994</v>
      </c>
      <c r="AG59" s="109">
        <f>I59*0.7225</f>
        <v>64.48</v>
      </c>
      <c r="AH59" s="113" t="s">
        <v>59</v>
      </c>
      <c r="AI59" s="109">
        <f>I59*0.7225</f>
        <v>64.48</v>
      </c>
      <c r="AJ59" s="109">
        <f>I59*0.7225</f>
        <v>64.48</v>
      </c>
      <c r="AK59" s="109">
        <f>I59*0.7225</f>
        <v>64.48</v>
      </c>
      <c r="AL59" s="113" t="s">
        <v>59</v>
      </c>
      <c r="AM59" s="113" t="s">
        <v>59</v>
      </c>
      <c r="AN59" s="113" t="s">
        <v>59</v>
      </c>
      <c r="AO59" s="113" t="s">
        <v>59</v>
      </c>
      <c r="AP59" s="113" t="s">
        <v>59</v>
      </c>
      <c r="AQ59" s="113" t="s">
        <v>59</v>
      </c>
      <c r="AR59" s="113" t="s">
        <v>59</v>
      </c>
    </row>
    <row r="60" spans="1:44" s="65" customFormat="1" ht="42.6" customHeight="1" x14ac:dyDescent="0.3">
      <c r="A60" s="104" t="s">
        <v>55</v>
      </c>
      <c r="B60" s="104"/>
      <c r="C60" s="102" t="s">
        <v>132</v>
      </c>
      <c r="D60" s="102"/>
      <c r="E60" s="102"/>
      <c r="F60" s="102" t="s">
        <v>57</v>
      </c>
      <c r="G60" s="103" t="s">
        <v>133</v>
      </c>
      <c r="H60" s="106" t="s">
        <v>59</v>
      </c>
      <c r="I60" s="107">
        <v>26.21</v>
      </c>
      <c r="J60" s="109">
        <v>26.21</v>
      </c>
      <c r="K60" s="109">
        <v>26.21</v>
      </c>
      <c r="L60" s="109">
        <v>26.21</v>
      </c>
      <c r="M60" s="113" t="s">
        <v>59</v>
      </c>
      <c r="N60" s="113" t="s">
        <v>59</v>
      </c>
      <c r="O60" s="118">
        <f>I60*0.85</f>
        <v>22.28</v>
      </c>
      <c r="P60" s="113" t="s">
        <v>59</v>
      </c>
      <c r="Q60" s="113" t="s">
        <v>59</v>
      </c>
      <c r="R60" s="113" t="s">
        <v>59</v>
      </c>
      <c r="S60" s="113" t="s">
        <v>59</v>
      </c>
      <c r="T60" s="113" t="s">
        <v>59</v>
      </c>
      <c r="U60" s="113" t="s">
        <v>59</v>
      </c>
      <c r="V60" s="113" t="s">
        <v>59</v>
      </c>
      <c r="W60" s="113" t="s">
        <v>59</v>
      </c>
      <c r="X60" s="113" t="s">
        <v>59</v>
      </c>
      <c r="Y60" s="113" t="s">
        <v>59</v>
      </c>
      <c r="Z60" s="113" t="s">
        <v>59</v>
      </c>
      <c r="AA60" s="113" t="s">
        <v>59</v>
      </c>
      <c r="AB60" s="113" t="s">
        <v>59</v>
      </c>
      <c r="AC60" s="113" t="s">
        <v>59</v>
      </c>
      <c r="AD60" s="113" t="s">
        <v>59</v>
      </c>
      <c r="AE60" s="113" t="s">
        <v>59</v>
      </c>
      <c r="AF60" s="113" t="s">
        <v>59</v>
      </c>
      <c r="AG60" s="113" t="s">
        <v>59</v>
      </c>
      <c r="AH60" s="113" t="s">
        <v>59</v>
      </c>
      <c r="AI60" s="113" t="s">
        <v>59</v>
      </c>
      <c r="AJ60" s="113" t="s">
        <v>59</v>
      </c>
      <c r="AK60" s="113" t="s">
        <v>59</v>
      </c>
      <c r="AL60" s="113" t="s">
        <v>59</v>
      </c>
      <c r="AM60" s="113" t="s">
        <v>59</v>
      </c>
      <c r="AN60" s="113" t="s">
        <v>59</v>
      </c>
      <c r="AO60" s="113" t="s">
        <v>59</v>
      </c>
      <c r="AP60" s="113" t="s">
        <v>59</v>
      </c>
      <c r="AQ60" s="113" t="s">
        <v>59</v>
      </c>
      <c r="AR60" s="113" t="s">
        <v>59</v>
      </c>
    </row>
    <row r="61" spans="1:44" s="65" customFormat="1" ht="42.6" customHeight="1" x14ac:dyDescent="0.3">
      <c r="A61" s="104" t="s">
        <v>55</v>
      </c>
      <c r="B61" s="104"/>
      <c r="C61" s="102" t="s">
        <v>134</v>
      </c>
      <c r="D61" s="102"/>
      <c r="E61" s="102"/>
      <c r="F61" s="102" t="s">
        <v>57</v>
      </c>
      <c r="G61" s="103" t="s">
        <v>135</v>
      </c>
      <c r="H61" s="106" t="s">
        <v>59</v>
      </c>
      <c r="I61" s="107">
        <v>39.9</v>
      </c>
      <c r="J61" s="107">
        <v>39.9</v>
      </c>
      <c r="K61" s="107">
        <v>39.9</v>
      </c>
      <c r="L61" s="107">
        <v>39.9</v>
      </c>
      <c r="M61" s="113" t="s">
        <v>59</v>
      </c>
      <c r="N61" s="113" t="s">
        <v>59</v>
      </c>
      <c r="O61" s="118">
        <f>I61*0.85</f>
        <v>33.92</v>
      </c>
      <c r="P61" s="113" t="s">
        <v>59</v>
      </c>
      <c r="Q61" s="113" t="s">
        <v>59</v>
      </c>
      <c r="R61" s="113" t="s">
        <v>59</v>
      </c>
      <c r="S61" s="113" t="s">
        <v>59</v>
      </c>
      <c r="T61" s="113" t="s">
        <v>59</v>
      </c>
      <c r="U61" s="113" t="s">
        <v>59</v>
      </c>
      <c r="V61" s="113" t="s">
        <v>59</v>
      </c>
      <c r="W61" s="113" t="s">
        <v>59</v>
      </c>
      <c r="X61" s="113" t="s">
        <v>59</v>
      </c>
      <c r="Y61" s="113" t="s">
        <v>59</v>
      </c>
      <c r="Z61" s="113" t="s">
        <v>59</v>
      </c>
      <c r="AA61" s="113" t="s">
        <v>59</v>
      </c>
      <c r="AB61" s="113" t="s">
        <v>59</v>
      </c>
      <c r="AC61" s="113" t="s">
        <v>59</v>
      </c>
      <c r="AD61" s="113" t="s">
        <v>59</v>
      </c>
      <c r="AE61" s="113" t="s">
        <v>59</v>
      </c>
      <c r="AF61" s="113" t="s">
        <v>59</v>
      </c>
      <c r="AG61" s="113" t="s">
        <v>59</v>
      </c>
      <c r="AH61" s="113" t="s">
        <v>59</v>
      </c>
      <c r="AI61" s="113" t="s">
        <v>59</v>
      </c>
      <c r="AJ61" s="113" t="s">
        <v>59</v>
      </c>
      <c r="AK61" s="113" t="s">
        <v>59</v>
      </c>
      <c r="AL61" s="113" t="s">
        <v>59</v>
      </c>
      <c r="AM61" s="113" t="s">
        <v>59</v>
      </c>
      <c r="AN61" s="113" t="s">
        <v>59</v>
      </c>
      <c r="AO61" s="113" t="s">
        <v>59</v>
      </c>
      <c r="AP61" s="113" t="s">
        <v>59</v>
      </c>
      <c r="AQ61" s="113" t="s">
        <v>59</v>
      </c>
      <c r="AR61" s="113" t="s">
        <v>59</v>
      </c>
    </row>
    <row r="62" spans="1:44" s="66" customFormat="1" ht="42.6" customHeight="1" x14ac:dyDescent="0.3">
      <c r="A62" s="104" t="s">
        <v>55</v>
      </c>
      <c r="B62" s="104"/>
      <c r="C62" s="102" t="s">
        <v>136</v>
      </c>
      <c r="D62" s="102"/>
      <c r="E62" s="102"/>
      <c r="F62" s="102" t="s">
        <v>57</v>
      </c>
      <c r="G62" s="103" t="s">
        <v>137</v>
      </c>
      <c r="H62" s="106" t="s">
        <v>59</v>
      </c>
      <c r="I62" s="109">
        <v>9.43</v>
      </c>
      <c r="J62" s="109">
        <v>9.43</v>
      </c>
      <c r="K62" s="109">
        <v>9.43</v>
      </c>
      <c r="L62" s="109">
        <v>9.43</v>
      </c>
      <c r="M62" s="113" t="s">
        <v>59</v>
      </c>
      <c r="N62" s="113" t="s">
        <v>59</v>
      </c>
      <c r="O62" s="100" t="s">
        <v>59</v>
      </c>
      <c r="P62" s="109">
        <f>I62</f>
        <v>9.43</v>
      </c>
      <c r="Q62" s="109">
        <v>8.02</v>
      </c>
      <c r="R62" s="109">
        <v>8.02</v>
      </c>
      <c r="S62" s="109">
        <v>8.02</v>
      </c>
      <c r="T62" s="109">
        <v>8.02</v>
      </c>
      <c r="U62" s="109">
        <v>8.02</v>
      </c>
      <c r="V62" s="109">
        <v>8.02</v>
      </c>
      <c r="W62" s="109">
        <v>8.02</v>
      </c>
      <c r="X62" s="109">
        <v>8.02</v>
      </c>
      <c r="Y62" s="109">
        <v>8.02</v>
      </c>
      <c r="Z62" s="109">
        <v>8.02</v>
      </c>
      <c r="AA62" s="109" t="s">
        <v>60</v>
      </c>
      <c r="AB62" s="109" t="s">
        <v>60</v>
      </c>
      <c r="AC62" s="109" t="s">
        <v>60</v>
      </c>
      <c r="AD62" s="109" t="s">
        <v>60</v>
      </c>
      <c r="AE62" s="109" t="s">
        <v>60</v>
      </c>
      <c r="AF62" s="109">
        <f>I62*0.85</f>
        <v>8.02</v>
      </c>
      <c r="AG62" s="109">
        <f>I62*0.7225</f>
        <v>6.81</v>
      </c>
      <c r="AH62" s="113" t="s">
        <v>59</v>
      </c>
      <c r="AI62" s="109">
        <f>I62*0.7225</f>
        <v>6.81</v>
      </c>
      <c r="AJ62" s="109">
        <f>I62*0.7225</f>
        <v>6.81</v>
      </c>
      <c r="AK62" s="109">
        <f>I62*0.7225</f>
        <v>6.81</v>
      </c>
      <c r="AL62" s="113" t="s">
        <v>59</v>
      </c>
      <c r="AM62" s="113" t="s">
        <v>59</v>
      </c>
      <c r="AN62" s="113" t="s">
        <v>59</v>
      </c>
      <c r="AO62" s="113" t="s">
        <v>59</v>
      </c>
      <c r="AP62" s="113" t="s">
        <v>59</v>
      </c>
      <c r="AQ62" s="113" t="s">
        <v>59</v>
      </c>
      <c r="AR62" s="113" t="s">
        <v>59</v>
      </c>
    </row>
    <row r="63" spans="1:44" s="66" customFormat="1" ht="42.6" customHeight="1" x14ac:dyDescent="0.3">
      <c r="A63" s="104" t="s">
        <v>55</v>
      </c>
      <c r="B63" s="104"/>
      <c r="C63" s="102" t="s">
        <v>138</v>
      </c>
      <c r="D63" s="102"/>
      <c r="E63" s="102"/>
      <c r="F63" s="102" t="s">
        <v>57</v>
      </c>
      <c r="G63" s="103" t="s">
        <v>139</v>
      </c>
      <c r="H63" s="106" t="s">
        <v>59</v>
      </c>
      <c r="I63" s="109">
        <v>19</v>
      </c>
      <c r="J63" s="109">
        <v>19</v>
      </c>
      <c r="K63" s="109">
        <v>19</v>
      </c>
      <c r="L63" s="109">
        <v>19</v>
      </c>
      <c r="M63" s="113" t="s">
        <v>59</v>
      </c>
      <c r="N63" s="113" t="s">
        <v>59</v>
      </c>
      <c r="O63" s="100" t="s">
        <v>59</v>
      </c>
      <c r="P63" s="109">
        <f>I63</f>
        <v>19</v>
      </c>
      <c r="Q63" s="109">
        <v>16.149999999999999</v>
      </c>
      <c r="R63" s="109">
        <v>16.149999999999999</v>
      </c>
      <c r="S63" s="109">
        <v>16.149999999999999</v>
      </c>
      <c r="T63" s="109">
        <v>16.149999999999999</v>
      </c>
      <c r="U63" s="109">
        <v>16.149999999999999</v>
      </c>
      <c r="V63" s="109">
        <v>16.149999999999999</v>
      </c>
      <c r="W63" s="109">
        <v>16.149999999999999</v>
      </c>
      <c r="X63" s="109">
        <v>16.149999999999999</v>
      </c>
      <c r="Y63" s="109">
        <v>16.149999999999999</v>
      </c>
      <c r="Z63" s="109">
        <v>16.149999999999999</v>
      </c>
      <c r="AA63" s="109" t="s">
        <v>60</v>
      </c>
      <c r="AB63" s="109" t="s">
        <v>60</v>
      </c>
      <c r="AC63" s="109" t="s">
        <v>60</v>
      </c>
      <c r="AD63" s="109" t="s">
        <v>60</v>
      </c>
      <c r="AE63" s="109" t="s">
        <v>60</v>
      </c>
      <c r="AF63" s="109">
        <f>I63*0.85</f>
        <v>16.149999999999999</v>
      </c>
      <c r="AG63" s="109">
        <f>I63*0.7225</f>
        <v>13.73</v>
      </c>
      <c r="AH63" s="113" t="s">
        <v>59</v>
      </c>
      <c r="AI63" s="109">
        <f>I63*0.7225</f>
        <v>13.73</v>
      </c>
      <c r="AJ63" s="109">
        <f>I63*0.7225</f>
        <v>13.73</v>
      </c>
      <c r="AK63" s="109">
        <f>I63*0.7225</f>
        <v>13.73</v>
      </c>
      <c r="AL63" s="113" t="s">
        <v>59</v>
      </c>
      <c r="AM63" s="113" t="s">
        <v>59</v>
      </c>
      <c r="AN63" s="113" t="s">
        <v>59</v>
      </c>
      <c r="AO63" s="113" t="s">
        <v>59</v>
      </c>
      <c r="AP63" s="113" t="s">
        <v>59</v>
      </c>
      <c r="AQ63" s="113" t="s">
        <v>59</v>
      </c>
      <c r="AR63" s="113" t="s">
        <v>59</v>
      </c>
    </row>
    <row r="64" spans="1:44" s="66" customFormat="1" ht="42.6" customHeight="1" x14ac:dyDescent="0.3">
      <c r="A64" s="104" t="s">
        <v>95</v>
      </c>
      <c r="B64" s="104"/>
      <c r="C64" s="102" t="s">
        <v>140</v>
      </c>
      <c r="D64" s="102"/>
      <c r="E64" s="102"/>
      <c r="F64" s="102" t="s">
        <v>57</v>
      </c>
      <c r="G64" s="103" t="s">
        <v>141</v>
      </c>
      <c r="H64" s="106" t="s">
        <v>59</v>
      </c>
      <c r="I64" s="109" t="s">
        <v>142</v>
      </c>
      <c r="J64" s="109" t="s">
        <v>142</v>
      </c>
      <c r="K64" s="109" t="s">
        <v>142</v>
      </c>
      <c r="L64" s="109" t="s">
        <v>142</v>
      </c>
      <c r="M64" s="113" t="s">
        <v>59</v>
      </c>
      <c r="N64" s="113" t="s">
        <v>59</v>
      </c>
      <c r="O64" s="113" t="s">
        <v>59</v>
      </c>
      <c r="P64" s="113" t="s">
        <v>59</v>
      </c>
      <c r="Q64" s="113" t="s">
        <v>59</v>
      </c>
      <c r="R64" s="113" t="s">
        <v>59</v>
      </c>
      <c r="S64" s="113" t="s">
        <v>59</v>
      </c>
      <c r="T64" s="113" t="s">
        <v>59</v>
      </c>
      <c r="U64" s="113" t="s">
        <v>59</v>
      </c>
      <c r="V64" s="113" t="s">
        <v>59</v>
      </c>
      <c r="W64" s="113" t="s">
        <v>59</v>
      </c>
      <c r="X64" s="113" t="s">
        <v>59</v>
      </c>
      <c r="Y64" s="113" t="s">
        <v>59</v>
      </c>
      <c r="Z64" s="113" t="s">
        <v>59</v>
      </c>
      <c r="AA64" s="113" t="s">
        <v>59</v>
      </c>
      <c r="AB64" s="113" t="s">
        <v>59</v>
      </c>
      <c r="AC64" s="113" t="s">
        <v>59</v>
      </c>
      <c r="AD64" s="113" t="s">
        <v>59</v>
      </c>
      <c r="AE64" s="113" t="s">
        <v>59</v>
      </c>
      <c r="AF64" s="113" t="s">
        <v>59</v>
      </c>
      <c r="AG64" s="113" t="s">
        <v>59</v>
      </c>
      <c r="AH64" s="113" t="s">
        <v>59</v>
      </c>
      <c r="AI64" s="113" t="s">
        <v>59</v>
      </c>
      <c r="AJ64" s="113" t="s">
        <v>59</v>
      </c>
      <c r="AK64" s="113" t="s">
        <v>59</v>
      </c>
      <c r="AL64" s="113" t="s">
        <v>59</v>
      </c>
      <c r="AM64" s="113" t="s">
        <v>59</v>
      </c>
      <c r="AN64" s="113" t="s">
        <v>59</v>
      </c>
      <c r="AO64" s="113" t="s">
        <v>59</v>
      </c>
      <c r="AP64" s="113" t="s">
        <v>59</v>
      </c>
      <c r="AQ64" s="113" t="s">
        <v>59</v>
      </c>
      <c r="AR64" s="113" t="s">
        <v>59</v>
      </c>
    </row>
    <row r="65" spans="1:44" s="66" customFormat="1" ht="42.6" customHeight="1" x14ac:dyDescent="0.3">
      <c r="A65" s="104" t="s">
        <v>76</v>
      </c>
      <c r="B65" s="104"/>
      <c r="C65" s="102" t="s">
        <v>143</v>
      </c>
      <c r="D65" s="102"/>
      <c r="E65" s="102"/>
      <c r="F65" s="102" t="s">
        <v>57</v>
      </c>
      <c r="G65" s="103" t="s">
        <v>144</v>
      </c>
      <c r="H65" s="106" t="s">
        <v>59</v>
      </c>
      <c r="I65" s="109">
        <v>5.62</v>
      </c>
      <c r="J65" s="109">
        <v>5.62</v>
      </c>
      <c r="K65" s="109">
        <v>5.62</v>
      </c>
      <c r="L65" s="109">
        <v>5.62</v>
      </c>
      <c r="M65" s="113" t="s">
        <v>59</v>
      </c>
      <c r="N65" s="113" t="s">
        <v>59</v>
      </c>
      <c r="O65" s="113" t="s">
        <v>59</v>
      </c>
      <c r="P65" s="113" t="s">
        <v>59</v>
      </c>
      <c r="Q65" s="113" t="s">
        <v>59</v>
      </c>
      <c r="R65" s="113" t="s">
        <v>59</v>
      </c>
      <c r="S65" s="113" t="s">
        <v>59</v>
      </c>
      <c r="T65" s="113" t="s">
        <v>59</v>
      </c>
      <c r="U65" s="113" t="s">
        <v>59</v>
      </c>
      <c r="V65" s="113" t="s">
        <v>59</v>
      </c>
      <c r="W65" s="113" t="s">
        <v>59</v>
      </c>
      <c r="X65" s="113" t="s">
        <v>59</v>
      </c>
      <c r="Y65" s="113" t="s">
        <v>59</v>
      </c>
      <c r="Z65" s="113" t="s">
        <v>59</v>
      </c>
      <c r="AA65" s="113" t="s">
        <v>59</v>
      </c>
      <c r="AB65" s="113" t="s">
        <v>59</v>
      </c>
      <c r="AC65" s="113" t="s">
        <v>59</v>
      </c>
      <c r="AD65" s="113" t="s">
        <v>59</v>
      </c>
      <c r="AE65" s="113" t="s">
        <v>59</v>
      </c>
      <c r="AF65" s="113" t="s">
        <v>59</v>
      </c>
      <c r="AG65" s="113" t="s">
        <v>59</v>
      </c>
      <c r="AH65" s="113" t="s">
        <v>59</v>
      </c>
      <c r="AI65" s="113" t="s">
        <v>59</v>
      </c>
      <c r="AJ65" s="113" t="s">
        <v>59</v>
      </c>
      <c r="AK65" s="113" t="s">
        <v>59</v>
      </c>
      <c r="AL65" s="113" t="s">
        <v>59</v>
      </c>
      <c r="AM65" s="113" t="s">
        <v>59</v>
      </c>
      <c r="AN65" s="113" t="s">
        <v>59</v>
      </c>
      <c r="AO65" s="113" t="s">
        <v>59</v>
      </c>
      <c r="AP65" s="113" t="s">
        <v>59</v>
      </c>
      <c r="AQ65" s="113" t="s">
        <v>59</v>
      </c>
      <c r="AR65" s="113" t="s">
        <v>59</v>
      </c>
    </row>
    <row r="66" spans="1:44" s="66" customFormat="1" ht="42.6" customHeight="1" x14ac:dyDescent="0.3">
      <c r="A66" s="104" t="s">
        <v>145</v>
      </c>
      <c r="B66" s="104"/>
      <c r="C66" s="102" t="s">
        <v>146</v>
      </c>
      <c r="D66" s="102"/>
      <c r="E66" s="102"/>
      <c r="F66" s="102" t="s">
        <v>57</v>
      </c>
      <c r="G66" s="103" t="s">
        <v>147</v>
      </c>
      <c r="H66" s="106" t="s">
        <v>59</v>
      </c>
      <c r="I66" s="109">
        <v>38.53</v>
      </c>
      <c r="J66" s="109">
        <v>38.53</v>
      </c>
      <c r="K66" s="109">
        <v>38.53</v>
      </c>
      <c r="L66" s="109">
        <v>38.53</v>
      </c>
      <c r="M66" s="113" t="s">
        <v>59</v>
      </c>
      <c r="N66" s="113" t="s">
        <v>59</v>
      </c>
      <c r="O66" s="113" t="s">
        <v>59</v>
      </c>
      <c r="P66" s="113" t="s">
        <v>59</v>
      </c>
      <c r="Q66" s="113" t="s">
        <v>59</v>
      </c>
      <c r="R66" s="113" t="s">
        <v>59</v>
      </c>
      <c r="S66" s="113" t="s">
        <v>59</v>
      </c>
      <c r="T66" s="113" t="s">
        <v>59</v>
      </c>
      <c r="U66" s="113" t="s">
        <v>59</v>
      </c>
      <c r="V66" s="113" t="s">
        <v>59</v>
      </c>
      <c r="W66" s="113" t="s">
        <v>59</v>
      </c>
      <c r="X66" s="113" t="s">
        <v>59</v>
      </c>
      <c r="Y66" s="113" t="s">
        <v>59</v>
      </c>
      <c r="Z66" s="113" t="s">
        <v>59</v>
      </c>
      <c r="AA66" s="113" t="s">
        <v>59</v>
      </c>
      <c r="AB66" s="113" t="s">
        <v>59</v>
      </c>
      <c r="AC66" s="113" t="s">
        <v>59</v>
      </c>
      <c r="AD66" s="113" t="s">
        <v>59</v>
      </c>
      <c r="AE66" s="113" t="s">
        <v>59</v>
      </c>
      <c r="AF66" s="113" t="s">
        <v>59</v>
      </c>
      <c r="AG66" s="113" t="s">
        <v>59</v>
      </c>
      <c r="AH66" s="113" t="s">
        <v>59</v>
      </c>
      <c r="AI66" s="113" t="s">
        <v>59</v>
      </c>
      <c r="AJ66" s="113" t="s">
        <v>59</v>
      </c>
      <c r="AK66" s="113" t="s">
        <v>59</v>
      </c>
      <c r="AL66" s="113" t="s">
        <v>59</v>
      </c>
      <c r="AM66" s="113" t="s">
        <v>59</v>
      </c>
      <c r="AN66" s="113" t="s">
        <v>59</v>
      </c>
      <c r="AO66" s="113" t="s">
        <v>59</v>
      </c>
      <c r="AP66" s="113" t="s">
        <v>59</v>
      </c>
      <c r="AQ66" s="113" t="s">
        <v>59</v>
      </c>
      <c r="AR66" s="113" t="s">
        <v>59</v>
      </c>
    </row>
    <row r="67" spans="1:44" s="65" customFormat="1" ht="42.6" customHeight="1" x14ac:dyDescent="0.3">
      <c r="A67" s="104" t="s">
        <v>55</v>
      </c>
      <c r="B67" s="104"/>
      <c r="C67" s="102" t="s">
        <v>148</v>
      </c>
      <c r="D67" s="102"/>
      <c r="E67" s="102"/>
      <c r="F67" s="102" t="s">
        <v>149</v>
      </c>
      <c r="G67" s="119" t="s">
        <v>150</v>
      </c>
      <c r="H67" s="106" t="s">
        <v>59</v>
      </c>
      <c r="I67" s="107">
        <v>25.05</v>
      </c>
      <c r="J67" s="109">
        <v>25.05</v>
      </c>
      <c r="K67" s="109">
        <v>25.05</v>
      </c>
      <c r="L67" s="109">
        <v>25.05</v>
      </c>
      <c r="M67" s="109">
        <v>25.05</v>
      </c>
      <c r="N67" s="109">
        <v>25.05</v>
      </c>
      <c r="O67" s="100" t="s">
        <v>59</v>
      </c>
      <c r="P67" s="109">
        <v>25.05</v>
      </c>
      <c r="Q67" s="109">
        <v>25.05</v>
      </c>
      <c r="R67" s="109">
        <v>25.05</v>
      </c>
      <c r="S67" s="109">
        <v>25.05</v>
      </c>
      <c r="T67" s="99" t="s">
        <v>59</v>
      </c>
      <c r="U67" s="99">
        <f t="shared" ref="U67:W68" si="12">Q67</f>
        <v>25.05</v>
      </c>
      <c r="V67" s="99">
        <f t="shared" si="12"/>
        <v>25.05</v>
      </c>
      <c r="W67" s="99">
        <f t="shared" si="12"/>
        <v>25.05</v>
      </c>
      <c r="X67" s="99">
        <v>25.05</v>
      </c>
      <c r="Y67" s="99" t="s">
        <v>59</v>
      </c>
      <c r="Z67" s="99" t="s">
        <v>59</v>
      </c>
      <c r="AA67" s="113" t="s">
        <v>59</v>
      </c>
      <c r="AB67" s="113" t="s">
        <v>59</v>
      </c>
      <c r="AC67" s="113" t="s">
        <v>59</v>
      </c>
      <c r="AD67" s="113" t="s">
        <v>59</v>
      </c>
      <c r="AE67" s="113" t="s">
        <v>59</v>
      </c>
      <c r="AF67" s="99">
        <v>25.05</v>
      </c>
      <c r="AG67" s="99">
        <v>25.05</v>
      </c>
      <c r="AH67" s="113" t="s">
        <v>59</v>
      </c>
      <c r="AI67" s="109">
        <v>25.05</v>
      </c>
      <c r="AJ67" s="113" t="s">
        <v>59</v>
      </c>
      <c r="AK67" s="109">
        <v>25.05</v>
      </c>
      <c r="AL67" s="113" t="s">
        <v>59</v>
      </c>
      <c r="AM67" s="113" t="s">
        <v>59</v>
      </c>
      <c r="AN67" s="113" t="s">
        <v>59</v>
      </c>
      <c r="AO67" s="113" t="s">
        <v>59</v>
      </c>
      <c r="AP67" s="113" t="s">
        <v>59</v>
      </c>
      <c r="AQ67" s="113" t="s">
        <v>59</v>
      </c>
      <c r="AR67" s="113" t="s">
        <v>59</v>
      </c>
    </row>
    <row r="68" spans="1:44" s="65" customFormat="1" ht="42.6" customHeight="1" x14ac:dyDescent="0.3">
      <c r="A68" s="104" t="s">
        <v>55</v>
      </c>
      <c r="B68" s="104"/>
      <c r="C68" s="102" t="s">
        <v>151</v>
      </c>
      <c r="D68" s="102"/>
      <c r="E68" s="102"/>
      <c r="F68" s="102" t="s">
        <v>149</v>
      </c>
      <c r="G68" s="119" t="s">
        <v>152</v>
      </c>
      <c r="H68" s="106" t="s">
        <v>59</v>
      </c>
      <c r="I68" s="107">
        <v>47.68</v>
      </c>
      <c r="J68" s="109">
        <v>47.68</v>
      </c>
      <c r="K68" s="109">
        <v>47.68</v>
      </c>
      <c r="L68" s="109">
        <v>47.68</v>
      </c>
      <c r="M68" s="109">
        <v>47.68</v>
      </c>
      <c r="N68" s="109">
        <v>47.68</v>
      </c>
      <c r="O68" s="100" t="s">
        <v>59</v>
      </c>
      <c r="P68" s="109">
        <f>$I68</f>
        <v>47.68</v>
      </c>
      <c r="Q68" s="109">
        <f>$I68</f>
        <v>47.68</v>
      </c>
      <c r="R68" s="109">
        <f>$I68</f>
        <v>47.68</v>
      </c>
      <c r="S68" s="109">
        <f>$I68</f>
        <v>47.68</v>
      </c>
      <c r="T68" s="99" t="s">
        <v>59</v>
      </c>
      <c r="U68" s="99">
        <f t="shared" si="12"/>
        <v>47.68</v>
      </c>
      <c r="V68" s="99">
        <f t="shared" si="12"/>
        <v>47.68</v>
      </c>
      <c r="W68" s="99">
        <f t="shared" si="12"/>
        <v>47.68</v>
      </c>
      <c r="X68" s="99">
        <v>47.68</v>
      </c>
      <c r="Y68" s="99" t="s">
        <v>59</v>
      </c>
      <c r="Z68" s="99" t="s">
        <v>59</v>
      </c>
      <c r="AA68" s="113" t="s">
        <v>59</v>
      </c>
      <c r="AB68" s="113" t="s">
        <v>59</v>
      </c>
      <c r="AC68" s="113" t="s">
        <v>59</v>
      </c>
      <c r="AD68" s="113" t="s">
        <v>59</v>
      </c>
      <c r="AE68" s="113" t="s">
        <v>59</v>
      </c>
      <c r="AF68" s="99">
        <v>47.68</v>
      </c>
      <c r="AG68" s="99">
        <v>47.68</v>
      </c>
      <c r="AH68" s="113" t="s">
        <v>59</v>
      </c>
      <c r="AI68" s="99">
        <v>47.68</v>
      </c>
      <c r="AJ68" s="113" t="s">
        <v>59</v>
      </c>
      <c r="AK68" s="99">
        <v>47.68</v>
      </c>
      <c r="AL68" s="113" t="s">
        <v>59</v>
      </c>
      <c r="AM68" s="113" t="s">
        <v>59</v>
      </c>
      <c r="AN68" s="113" t="s">
        <v>59</v>
      </c>
      <c r="AO68" s="113" t="s">
        <v>59</v>
      </c>
      <c r="AP68" s="113" t="s">
        <v>59</v>
      </c>
      <c r="AQ68" s="113" t="s">
        <v>59</v>
      </c>
      <c r="AR68" s="113" t="s">
        <v>59</v>
      </c>
    </row>
    <row r="69" spans="1:44" s="65" customFormat="1" ht="42.6" customHeight="1" x14ac:dyDescent="0.3">
      <c r="A69" s="104" t="s">
        <v>145</v>
      </c>
      <c r="B69" s="104"/>
      <c r="C69" s="102" t="s">
        <v>153</v>
      </c>
      <c r="D69" s="102"/>
      <c r="E69" s="102"/>
      <c r="F69" s="102" t="s">
        <v>57</v>
      </c>
      <c r="G69" s="119" t="s">
        <v>154</v>
      </c>
      <c r="H69" s="106" t="s">
        <v>59</v>
      </c>
      <c r="I69" s="109">
        <v>38.53</v>
      </c>
      <c r="J69" s="109">
        <v>38.53</v>
      </c>
      <c r="K69" s="109">
        <v>38.53</v>
      </c>
      <c r="L69" s="109">
        <v>38.53</v>
      </c>
      <c r="M69" s="113" t="s">
        <v>59</v>
      </c>
      <c r="N69" s="113" t="s">
        <v>59</v>
      </c>
      <c r="O69" s="113" t="s">
        <v>59</v>
      </c>
      <c r="P69" s="113" t="s">
        <v>59</v>
      </c>
      <c r="Q69" s="113" t="s">
        <v>59</v>
      </c>
      <c r="R69" s="113" t="s">
        <v>59</v>
      </c>
      <c r="S69" s="113" t="s">
        <v>59</v>
      </c>
      <c r="T69" s="113" t="s">
        <v>59</v>
      </c>
      <c r="U69" s="113" t="s">
        <v>59</v>
      </c>
      <c r="V69" s="113" t="s">
        <v>59</v>
      </c>
      <c r="W69" s="113" t="s">
        <v>59</v>
      </c>
      <c r="X69" s="113" t="s">
        <v>59</v>
      </c>
      <c r="Y69" s="113" t="s">
        <v>59</v>
      </c>
      <c r="Z69" s="113" t="s">
        <v>59</v>
      </c>
      <c r="AA69" s="113" t="s">
        <v>59</v>
      </c>
      <c r="AB69" s="113" t="s">
        <v>59</v>
      </c>
      <c r="AC69" s="113" t="s">
        <v>59</v>
      </c>
      <c r="AD69" s="113" t="s">
        <v>59</v>
      </c>
      <c r="AE69" s="113" t="s">
        <v>59</v>
      </c>
      <c r="AF69" s="113" t="s">
        <v>59</v>
      </c>
      <c r="AG69" s="113" t="s">
        <v>59</v>
      </c>
      <c r="AH69" s="113" t="s">
        <v>59</v>
      </c>
      <c r="AI69" s="113" t="s">
        <v>59</v>
      </c>
      <c r="AJ69" s="113" t="s">
        <v>59</v>
      </c>
      <c r="AK69" s="113" t="s">
        <v>59</v>
      </c>
      <c r="AL69" s="113" t="s">
        <v>59</v>
      </c>
      <c r="AM69" s="113" t="s">
        <v>59</v>
      </c>
      <c r="AN69" s="113" t="s">
        <v>59</v>
      </c>
      <c r="AO69" s="113" t="s">
        <v>59</v>
      </c>
      <c r="AP69" s="113" t="s">
        <v>59</v>
      </c>
      <c r="AQ69" s="113" t="s">
        <v>59</v>
      </c>
      <c r="AR69" s="113" t="s">
        <v>59</v>
      </c>
    </row>
    <row r="70" spans="1:44" s="67" customFormat="1" ht="42.6" customHeight="1" x14ac:dyDescent="0.3">
      <c r="A70" s="101" t="s">
        <v>55</v>
      </c>
      <c r="B70" s="101" t="s">
        <v>155</v>
      </c>
      <c r="C70" s="118" t="s">
        <v>156</v>
      </c>
      <c r="D70" s="118"/>
      <c r="E70" s="101"/>
      <c r="F70" s="101" t="s">
        <v>157</v>
      </c>
      <c r="G70" s="119" t="s">
        <v>158</v>
      </c>
      <c r="H70" s="100" t="s">
        <v>59</v>
      </c>
      <c r="I70" s="100" t="s">
        <v>59</v>
      </c>
      <c r="J70" s="100" t="s">
        <v>59</v>
      </c>
      <c r="K70" s="100" t="s">
        <v>59</v>
      </c>
      <c r="L70" s="100" t="s">
        <v>59</v>
      </c>
      <c r="M70" s="113" t="s">
        <v>59</v>
      </c>
      <c r="N70" s="113" t="s">
        <v>59</v>
      </c>
      <c r="O70" s="100" t="s">
        <v>59</v>
      </c>
      <c r="P70" s="100" t="s">
        <v>59</v>
      </c>
      <c r="Q70" s="100" t="s">
        <v>59</v>
      </c>
      <c r="R70" s="100" t="s">
        <v>59</v>
      </c>
      <c r="S70" s="100" t="s">
        <v>59</v>
      </c>
      <c r="T70" s="100" t="s">
        <v>59</v>
      </c>
      <c r="U70" s="100" t="s">
        <v>59</v>
      </c>
      <c r="V70" s="100" t="s">
        <v>59</v>
      </c>
      <c r="W70" s="100" t="s">
        <v>59</v>
      </c>
      <c r="X70" s="100" t="s">
        <v>59</v>
      </c>
      <c r="Y70" s="113" t="s">
        <v>59</v>
      </c>
      <c r="Z70" s="113" t="s">
        <v>59</v>
      </c>
      <c r="AA70" s="113" t="s">
        <v>59</v>
      </c>
      <c r="AB70" s="113" t="s">
        <v>59</v>
      </c>
      <c r="AC70" s="113" t="s">
        <v>59</v>
      </c>
      <c r="AD70" s="113" t="s">
        <v>59</v>
      </c>
      <c r="AE70" s="113" t="s">
        <v>59</v>
      </c>
      <c r="AF70" s="101">
        <v>77.22</v>
      </c>
      <c r="AG70" s="101">
        <v>77.22</v>
      </c>
      <c r="AH70" s="113" t="s">
        <v>59</v>
      </c>
      <c r="AI70" s="101">
        <v>77.22</v>
      </c>
      <c r="AJ70" s="101">
        <v>77.22</v>
      </c>
      <c r="AK70" s="101">
        <v>77.22</v>
      </c>
      <c r="AL70" s="100" t="s">
        <v>59</v>
      </c>
      <c r="AM70" s="100" t="s">
        <v>59</v>
      </c>
      <c r="AN70" s="100" t="s">
        <v>59</v>
      </c>
      <c r="AO70" s="100" t="s">
        <v>59</v>
      </c>
      <c r="AP70" s="113" t="s">
        <v>59</v>
      </c>
      <c r="AQ70" s="100" t="s">
        <v>59</v>
      </c>
      <c r="AR70" s="100" t="s">
        <v>59</v>
      </c>
    </row>
    <row r="71" spans="1:44" s="67" customFormat="1" ht="42.6" customHeight="1" x14ac:dyDescent="0.3">
      <c r="A71" s="101" t="s">
        <v>159</v>
      </c>
      <c r="B71" s="101" t="s">
        <v>155</v>
      </c>
      <c r="C71" s="101" t="s">
        <v>160</v>
      </c>
      <c r="D71" s="120"/>
      <c r="E71" s="101"/>
      <c r="F71" s="101" t="s">
        <v>157</v>
      </c>
      <c r="G71" s="119" t="s">
        <v>161</v>
      </c>
      <c r="H71" s="100" t="s">
        <v>59</v>
      </c>
      <c r="I71" s="100" t="s">
        <v>59</v>
      </c>
      <c r="J71" s="100" t="s">
        <v>59</v>
      </c>
      <c r="K71" s="100" t="s">
        <v>59</v>
      </c>
      <c r="L71" s="100" t="s">
        <v>59</v>
      </c>
      <c r="M71" s="100" t="s">
        <v>59</v>
      </c>
      <c r="N71" s="100" t="s">
        <v>59</v>
      </c>
      <c r="O71" s="100" t="s">
        <v>59</v>
      </c>
      <c r="P71" s="100" t="s">
        <v>59</v>
      </c>
      <c r="Q71" s="100" t="s">
        <v>59</v>
      </c>
      <c r="R71" s="100" t="s">
        <v>59</v>
      </c>
      <c r="S71" s="100" t="s">
        <v>59</v>
      </c>
      <c r="T71" s="100" t="s">
        <v>59</v>
      </c>
      <c r="U71" s="113" t="str">
        <f t="shared" ref="U71:Z72" si="13">Q71</f>
        <v>NA</v>
      </c>
      <c r="V71" s="113" t="str">
        <f t="shared" si="13"/>
        <v>NA</v>
      </c>
      <c r="W71" s="113" t="str">
        <f t="shared" si="13"/>
        <v>NA</v>
      </c>
      <c r="X71" s="113" t="str">
        <f t="shared" si="13"/>
        <v>NA</v>
      </c>
      <c r="Y71" s="113" t="str">
        <f t="shared" si="13"/>
        <v>NA</v>
      </c>
      <c r="Z71" s="113" t="str">
        <f t="shared" si="13"/>
        <v>NA</v>
      </c>
      <c r="AA71" s="113" t="s">
        <v>59</v>
      </c>
      <c r="AB71" s="113" t="s">
        <v>59</v>
      </c>
      <c r="AC71" s="113" t="s">
        <v>59</v>
      </c>
      <c r="AD71" s="113" t="s">
        <v>59</v>
      </c>
      <c r="AE71" s="113" t="s">
        <v>59</v>
      </c>
      <c r="AF71" s="101">
        <v>19.309999999999999</v>
      </c>
      <c r="AG71" s="101">
        <v>19.309999999999999</v>
      </c>
      <c r="AH71" s="113" t="s">
        <v>59</v>
      </c>
      <c r="AI71" s="101">
        <v>19.309999999999999</v>
      </c>
      <c r="AJ71" s="101">
        <v>19.309999999999999</v>
      </c>
      <c r="AK71" s="101">
        <v>19.309999999999999</v>
      </c>
      <c r="AL71" s="100" t="s">
        <v>59</v>
      </c>
      <c r="AM71" s="100" t="s">
        <v>59</v>
      </c>
      <c r="AN71" s="100" t="s">
        <v>59</v>
      </c>
      <c r="AO71" s="100" t="s">
        <v>59</v>
      </c>
      <c r="AP71" s="113" t="s">
        <v>59</v>
      </c>
      <c r="AQ71" s="100" t="s">
        <v>59</v>
      </c>
      <c r="AR71" s="100" t="s">
        <v>59</v>
      </c>
    </row>
    <row r="72" spans="1:44" s="67" customFormat="1" ht="42.6" customHeight="1" x14ac:dyDescent="0.3">
      <c r="A72" s="101" t="s">
        <v>159</v>
      </c>
      <c r="B72" s="101" t="s">
        <v>155</v>
      </c>
      <c r="C72" s="101" t="s">
        <v>160</v>
      </c>
      <c r="D72" s="118" t="s">
        <v>64</v>
      </c>
      <c r="E72" s="101"/>
      <c r="F72" s="101" t="s">
        <v>157</v>
      </c>
      <c r="G72" s="119" t="s">
        <v>162</v>
      </c>
      <c r="H72" s="100" t="s">
        <v>59</v>
      </c>
      <c r="I72" s="100" t="s">
        <v>59</v>
      </c>
      <c r="J72" s="100" t="s">
        <v>59</v>
      </c>
      <c r="K72" s="100" t="s">
        <v>59</v>
      </c>
      <c r="L72" s="100" t="s">
        <v>59</v>
      </c>
      <c r="M72" s="100" t="s">
        <v>59</v>
      </c>
      <c r="N72" s="100" t="s">
        <v>59</v>
      </c>
      <c r="O72" s="100" t="s">
        <v>59</v>
      </c>
      <c r="P72" s="100" t="s">
        <v>59</v>
      </c>
      <c r="Q72" s="100" t="s">
        <v>59</v>
      </c>
      <c r="R72" s="100" t="s">
        <v>59</v>
      </c>
      <c r="S72" s="100" t="s">
        <v>59</v>
      </c>
      <c r="T72" s="100" t="s">
        <v>59</v>
      </c>
      <c r="U72" s="113" t="str">
        <f t="shared" si="13"/>
        <v>NA</v>
      </c>
      <c r="V72" s="113" t="str">
        <f t="shared" si="13"/>
        <v>NA</v>
      </c>
      <c r="W72" s="113" t="str">
        <f t="shared" si="13"/>
        <v>NA</v>
      </c>
      <c r="X72" s="113" t="str">
        <f t="shared" si="13"/>
        <v>NA</v>
      </c>
      <c r="Y72" s="113" t="str">
        <f t="shared" si="13"/>
        <v>NA</v>
      </c>
      <c r="Z72" s="113" t="str">
        <f t="shared" si="13"/>
        <v>NA</v>
      </c>
      <c r="AA72" s="113" t="s">
        <v>59</v>
      </c>
      <c r="AB72" s="113" t="s">
        <v>59</v>
      </c>
      <c r="AC72" s="113" t="s">
        <v>59</v>
      </c>
      <c r="AD72" s="113" t="s">
        <v>59</v>
      </c>
      <c r="AE72" s="113" t="s">
        <v>59</v>
      </c>
      <c r="AF72" s="101">
        <v>25.1</v>
      </c>
      <c r="AG72" s="101">
        <v>25.1</v>
      </c>
      <c r="AH72" s="113" t="s">
        <v>59</v>
      </c>
      <c r="AI72" s="101">
        <v>25.1</v>
      </c>
      <c r="AJ72" s="101">
        <v>25.1</v>
      </c>
      <c r="AK72" s="101">
        <v>25.1</v>
      </c>
      <c r="AL72" s="100" t="s">
        <v>59</v>
      </c>
      <c r="AM72" s="100" t="s">
        <v>59</v>
      </c>
      <c r="AN72" s="100" t="s">
        <v>59</v>
      </c>
      <c r="AO72" s="100" t="s">
        <v>59</v>
      </c>
      <c r="AP72" s="113" t="s">
        <v>59</v>
      </c>
      <c r="AQ72" s="100" t="s">
        <v>59</v>
      </c>
      <c r="AR72" s="100" t="s">
        <v>59</v>
      </c>
    </row>
    <row r="73" spans="1:44" s="65" customFormat="1" ht="42.6" customHeight="1" x14ac:dyDescent="0.3">
      <c r="A73" s="101" t="s">
        <v>159</v>
      </c>
      <c r="B73" s="104" t="s">
        <v>163</v>
      </c>
      <c r="C73" s="102" t="s">
        <v>164</v>
      </c>
      <c r="D73" s="121"/>
      <c r="E73" s="102"/>
      <c r="F73" s="101" t="s">
        <v>157</v>
      </c>
      <c r="G73" s="103" t="s">
        <v>165</v>
      </c>
      <c r="H73" s="100" t="s">
        <v>59</v>
      </c>
      <c r="I73" s="100" t="s">
        <v>59</v>
      </c>
      <c r="J73" s="100" t="s">
        <v>59</v>
      </c>
      <c r="K73" s="100" t="s">
        <v>59</v>
      </c>
      <c r="L73" s="100" t="s">
        <v>59</v>
      </c>
      <c r="M73" s="100" t="s">
        <v>59</v>
      </c>
      <c r="N73" s="100" t="s">
        <v>59</v>
      </c>
      <c r="O73" s="100" t="s">
        <v>59</v>
      </c>
      <c r="P73" s="100" t="s">
        <v>59</v>
      </c>
      <c r="Q73" s="100" t="s">
        <v>59</v>
      </c>
      <c r="R73" s="100" t="s">
        <v>59</v>
      </c>
      <c r="S73" s="100" t="s">
        <v>59</v>
      </c>
      <c r="T73" s="100" t="s">
        <v>59</v>
      </c>
      <c r="U73" s="113" t="str">
        <f>Q73</f>
        <v>NA</v>
      </c>
      <c r="V73" s="100" t="s">
        <v>59</v>
      </c>
      <c r="W73" s="100" t="s">
        <v>59</v>
      </c>
      <c r="X73" s="100" t="s">
        <v>59</v>
      </c>
      <c r="Y73" s="100" t="s">
        <v>59</v>
      </c>
      <c r="Z73" s="100" t="s">
        <v>59</v>
      </c>
      <c r="AA73" s="113" t="s">
        <v>59</v>
      </c>
      <c r="AB73" s="113" t="s">
        <v>59</v>
      </c>
      <c r="AC73" s="113" t="s">
        <v>59</v>
      </c>
      <c r="AD73" s="113" t="s">
        <v>59</v>
      </c>
      <c r="AE73" s="113" t="s">
        <v>59</v>
      </c>
      <c r="AF73" s="118">
        <v>8.3699999999999992</v>
      </c>
      <c r="AG73" s="118">
        <v>8.3699999999999992</v>
      </c>
      <c r="AH73" s="113" t="s">
        <v>59</v>
      </c>
      <c r="AI73" s="118">
        <v>8.3699999999999992</v>
      </c>
      <c r="AJ73" s="118">
        <v>8.3699999999999992</v>
      </c>
      <c r="AK73" s="118">
        <v>8.3699999999999992</v>
      </c>
      <c r="AL73" s="100" t="s">
        <v>59</v>
      </c>
      <c r="AM73" s="100" t="s">
        <v>59</v>
      </c>
      <c r="AN73" s="100" t="s">
        <v>59</v>
      </c>
      <c r="AO73" s="100" t="s">
        <v>59</v>
      </c>
      <c r="AP73" s="113" t="s">
        <v>59</v>
      </c>
      <c r="AQ73" s="100" t="s">
        <v>59</v>
      </c>
      <c r="AR73" s="100" t="s">
        <v>59</v>
      </c>
    </row>
    <row r="74" spans="1:44" s="65" customFormat="1" ht="42.6" customHeight="1" x14ac:dyDescent="0.3">
      <c r="A74" s="101" t="s">
        <v>159</v>
      </c>
      <c r="B74" s="104" t="s">
        <v>166</v>
      </c>
      <c r="C74" s="102" t="s">
        <v>164</v>
      </c>
      <c r="D74" s="116" t="s">
        <v>167</v>
      </c>
      <c r="E74" s="102"/>
      <c r="F74" s="101" t="s">
        <v>157</v>
      </c>
      <c r="G74" s="103" t="s">
        <v>168</v>
      </c>
      <c r="H74" s="100" t="s">
        <v>59</v>
      </c>
      <c r="I74" s="118">
        <v>11.02</v>
      </c>
      <c r="J74" s="100" t="s">
        <v>59</v>
      </c>
      <c r="K74" s="100" t="s">
        <v>59</v>
      </c>
      <c r="L74" s="100" t="s">
        <v>59</v>
      </c>
      <c r="M74" s="100" t="s">
        <v>59</v>
      </c>
      <c r="N74" s="100" t="s">
        <v>59</v>
      </c>
      <c r="O74" s="100" t="s">
        <v>59</v>
      </c>
      <c r="P74" s="100" t="s">
        <v>59</v>
      </c>
      <c r="Q74" s="100" t="s">
        <v>59</v>
      </c>
      <c r="R74" s="100" t="s">
        <v>59</v>
      </c>
      <c r="S74" s="100" t="s">
        <v>59</v>
      </c>
      <c r="T74" s="100" t="s">
        <v>59</v>
      </c>
      <c r="U74" s="113" t="str">
        <f>Q74</f>
        <v>NA</v>
      </c>
      <c r="V74" s="100" t="s">
        <v>59</v>
      </c>
      <c r="W74" s="100" t="s">
        <v>59</v>
      </c>
      <c r="X74" s="100" t="s">
        <v>59</v>
      </c>
      <c r="Y74" s="100" t="s">
        <v>59</v>
      </c>
      <c r="Z74" s="100" t="s">
        <v>59</v>
      </c>
      <c r="AA74" s="113" t="s">
        <v>59</v>
      </c>
      <c r="AB74" s="113" t="s">
        <v>59</v>
      </c>
      <c r="AC74" s="113" t="s">
        <v>59</v>
      </c>
      <c r="AD74" s="113" t="s">
        <v>59</v>
      </c>
      <c r="AE74" s="113" t="s">
        <v>59</v>
      </c>
      <c r="AF74" s="100" t="s">
        <v>59</v>
      </c>
      <c r="AG74" s="100" t="s">
        <v>59</v>
      </c>
      <c r="AH74" s="100" t="s">
        <v>59</v>
      </c>
      <c r="AI74" s="100" t="s">
        <v>59</v>
      </c>
      <c r="AJ74" s="100" t="s">
        <v>59</v>
      </c>
      <c r="AK74" s="100" t="s">
        <v>59</v>
      </c>
      <c r="AL74" s="100" t="s">
        <v>59</v>
      </c>
      <c r="AM74" s="100" t="s">
        <v>59</v>
      </c>
      <c r="AN74" s="100" t="s">
        <v>59</v>
      </c>
      <c r="AO74" s="100" t="s">
        <v>59</v>
      </c>
      <c r="AP74" s="113" t="s">
        <v>59</v>
      </c>
      <c r="AQ74" s="100" t="s">
        <v>59</v>
      </c>
      <c r="AR74" s="100" t="s">
        <v>59</v>
      </c>
    </row>
    <row r="75" spans="1:44" s="65" customFormat="1" ht="42.6" customHeight="1" x14ac:dyDescent="0.3">
      <c r="A75" s="101" t="s">
        <v>159</v>
      </c>
      <c r="B75" s="104" t="s">
        <v>163</v>
      </c>
      <c r="C75" s="102" t="s">
        <v>164</v>
      </c>
      <c r="D75" s="116" t="s">
        <v>169</v>
      </c>
      <c r="E75" s="102"/>
      <c r="F75" s="101" t="s">
        <v>157</v>
      </c>
      <c r="G75" s="103" t="s">
        <v>170</v>
      </c>
      <c r="H75" s="100" t="s">
        <v>59</v>
      </c>
      <c r="I75" s="100" t="s">
        <v>59</v>
      </c>
      <c r="J75" s="118">
        <v>9.3699999999999992</v>
      </c>
      <c r="K75" s="118">
        <v>9.3699999999999992</v>
      </c>
      <c r="L75" s="118">
        <v>9.3699999999999992</v>
      </c>
      <c r="M75" s="100" t="s">
        <v>59</v>
      </c>
      <c r="N75" s="100" t="s">
        <v>59</v>
      </c>
      <c r="O75" s="100" t="s">
        <v>59</v>
      </c>
      <c r="P75" s="118">
        <v>9.3699999999999992</v>
      </c>
      <c r="Q75" s="118">
        <v>9.3699999999999992</v>
      </c>
      <c r="R75" s="118">
        <v>9.3699999999999992</v>
      </c>
      <c r="S75" s="118">
        <v>9.3699999999999992</v>
      </c>
      <c r="T75" s="118">
        <v>9.3699999999999992</v>
      </c>
      <c r="U75" s="113" t="s">
        <v>59</v>
      </c>
      <c r="V75" s="118">
        <v>9.3699999999999992</v>
      </c>
      <c r="W75" s="118">
        <v>9.3699999999999992</v>
      </c>
      <c r="X75" s="118">
        <v>9.3699999999999992</v>
      </c>
      <c r="Y75" s="118">
        <v>9.3699999999999992</v>
      </c>
      <c r="Z75" s="118">
        <v>9.3699999999999992</v>
      </c>
      <c r="AA75" s="113" t="s">
        <v>59</v>
      </c>
      <c r="AB75" s="113" t="s">
        <v>59</v>
      </c>
      <c r="AC75" s="113" t="s">
        <v>59</v>
      </c>
      <c r="AD75" s="113" t="s">
        <v>59</v>
      </c>
      <c r="AE75" s="113" t="s">
        <v>59</v>
      </c>
      <c r="AF75" s="113" t="s">
        <v>59</v>
      </c>
      <c r="AG75" s="113" t="s">
        <v>59</v>
      </c>
      <c r="AH75" s="113" t="s">
        <v>59</v>
      </c>
      <c r="AI75" s="113" t="s">
        <v>59</v>
      </c>
      <c r="AJ75" s="113" t="s">
        <v>59</v>
      </c>
      <c r="AK75" s="113" t="s">
        <v>59</v>
      </c>
      <c r="AL75" s="113" t="s">
        <v>59</v>
      </c>
      <c r="AM75" s="100" t="s">
        <v>59</v>
      </c>
      <c r="AN75" s="100" t="s">
        <v>59</v>
      </c>
      <c r="AO75" s="100" t="s">
        <v>59</v>
      </c>
      <c r="AP75" s="113" t="s">
        <v>59</v>
      </c>
      <c r="AQ75" s="100" t="s">
        <v>59</v>
      </c>
      <c r="AR75" s="100" t="s">
        <v>59</v>
      </c>
    </row>
    <row r="76" spans="1:44" s="65" customFormat="1" ht="42.6" customHeight="1" x14ac:dyDescent="0.3">
      <c r="A76" s="101" t="s">
        <v>159</v>
      </c>
      <c r="B76" s="104" t="s">
        <v>171</v>
      </c>
      <c r="C76" s="102" t="s">
        <v>172</v>
      </c>
      <c r="D76" s="121"/>
      <c r="E76" s="102"/>
      <c r="F76" s="101" t="s">
        <v>157</v>
      </c>
      <c r="G76" s="122" t="s">
        <v>173</v>
      </c>
      <c r="H76" s="100" t="s">
        <v>59</v>
      </c>
      <c r="I76" s="101">
        <v>19.54</v>
      </c>
      <c r="J76" s="101">
        <v>19.54</v>
      </c>
      <c r="K76" s="101">
        <v>19.54</v>
      </c>
      <c r="L76" s="101">
        <v>19.54</v>
      </c>
      <c r="M76" s="100" t="s">
        <v>59</v>
      </c>
      <c r="N76" s="100" t="s">
        <v>59</v>
      </c>
      <c r="O76" s="100" t="s">
        <v>59</v>
      </c>
      <c r="P76" s="101">
        <v>19.54</v>
      </c>
      <c r="Q76" s="101">
        <v>19.54</v>
      </c>
      <c r="R76" s="101">
        <v>19.54</v>
      </c>
      <c r="S76" s="101">
        <v>19.54</v>
      </c>
      <c r="T76" s="101">
        <v>19.54</v>
      </c>
      <c r="U76" s="101">
        <v>19.54</v>
      </c>
      <c r="V76" s="101">
        <v>19.54</v>
      </c>
      <c r="W76" s="101">
        <v>19.54</v>
      </c>
      <c r="X76" s="101">
        <v>19.54</v>
      </c>
      <c r="Y76" s="101">
        <v>19.54</v>
      </c>
      <c r="Z76" s="101">
        <v>19.54</v>
      </c>
      <c r="AA76" s="113" t="s">
        <v>59</v>
      </c>
      <c r="AB76" s="113" t="s">
        <v>59</v>
      </c>
      <c r="AC76" s="113" t="s">
        <v>59</v>
      </c>
      <c r="AD76" s="113" t="s">
        <v>59</v>
      </c>
      <c r="AE76" s="113" t="s">
        <v>59</v>
      </c>
      <c r="AF76" s="101">
        <v>19.54</v>
      </c>
      <c r="AG76" s="101">
        <v>19.54</v>
      </c>
      <c r="AH76" s="101">
        <v>19.54</v>
      </c>
      <c r="AI76" s="101">
        <v>19.54</v>
      </c>
      <c r="AJ76" s="101">
        <v>19.54</v>
      </c>
      <c r="AK76" s="101">
        <v>19.54</v>
      </c>
      <c r="AL76" s="100" t="s">
        <v>59</v>
      </c>
      <c r="AM76" s="101">
        <v>19.54</v>
      </c>
      <c r="AN76" s="100" t="s">
        <v>59</v>
      </c>
      <c r="AO76" s="100" t="s">
        <v>59</v>
      </c>
      <c r="AP76" s="113" t="s">
        <v>59</v>
      </c>
      <c r="AQ76" s="100" t="s">
        <v>59</v>
      </c>
      <c r="AR76" s="100" t="s">
        <v>59</v>
      </c>
    </row>
    <row r="77" spans="1:44" s="65" customFormat="1" ht="42.6" customHeight="1" x14ac:dyDescent="0.3">
      <c r="A77" s="104" t="s">
        <v>174</v>
      </c>
      <c r="B77" s="104" t="s">
        <v>175</v>
      </c>
      <c r="C77" s="102" t="s">
        <v>176</v>
      </c>
      <c r="D77" s="102"/>
      <c r="E77" s="102"/>
      <c r="F77" s="101" t="s">
        <v>157</v>
      </c>
      <c r="G77" s="123" t="s">
        <v>177</v>
      </c>
      <c r="H77" s="124">
        <v>256.33</v>
      </c>
      <c r="I77" s="125" t="s">
        <v>178</v>
      </c>
      <c r="J77" s="126" t="s">
        <v>178</v>
      </c>
      <c r="K77" s="126" t="s">
        <v>178</v>
      </c>
      <c r="L77" s="126" t="s">
        <v>178</v>
      </c>
      <c r="M77" s="126" t="s">
        <v>178</v>
      </c>
      <c r="N77" s="126" t="s">
        <v>178</v>
      </c>
      <c r="O77" s="100" t="s">
        <v>59</v>
      </c>
      <c r="P77" s="126" t="s">
        <v>178</v>
      </c>
      <c r="Q77" s="126" t="s">
        <v>178</v>
      </c>
      <c r="R77" s="126" t="s">
        <v>178</v>
      </c>
      <c r="S77" s="126" t="s">
        <v>178</v>
      </c>
      <c r="T77" s="126" t="s">
        <v>178</v>
      </c>
      <c r="U77" s="100" t="s">
        <v>59</v>
      </c>
      <c r="V77" s="100" t="s">
        <v>59</v>
      </c>
      <c r="W77" s="100" t="s">
        <v>59</v>
      </c>
      <c r="X77" s="100" t="s">
        <v>59</v>
      </c>
      <c r="Y77" s="100" t="s">
        <v>59</v>
      </c>
      <c r="Z77" s="100" t="s">
        <v>59</v>
      </c>
      <c r="AA77" s="113" t="s">
        <v>59</v>
      </c>
      <c r="AB77" s="113" t="s">
        <v>59</v>
      </c>
      <c r="AC77" s="113" t="s">
        <v>59</v>
      </c>
      <c r="AD77" s="113" t="s">
        <v>59</v>
      </c>
      <c r="AE77" s="113" t="s">
        <v>59</v>
      </c>
      <c r="AF77" s="100" t="s">
        <v>59</v>
      </c>
      <c r="AG77" s="100" t="s">
        <v>59</v>
      </c>
      <c r="AH77" s="113" t="s">
        <v>59</v>
      </c>
      <c r="AI77" s="100" t="s">
        <v>59</v>
      </c>
      <c r="AJ77" s="100" t="s">
        <v>59</v>
      </c>
      <c r="AK77" s="100" t="s">
        <v>59</v>
      </c>
      <c r="AL77" s="100" t="s">
        <v>59</v>
      </c>
      <c r="AM77" s="100" t="s">
        <v>59</v>
      </c>
      <c r="AN77" s="100" t="s">
        <v>59</v>
      </c>
      <c r="AO77" s="100" t="s">
        <v>59</v>
      </c>
      <c r="AP77" s="113" t="s">
        <v>59</v>
      </c>
      <c r="AQ77" s="100" t="s">
        <v>59</v>
      </c>
      <c r="AR77" s="100" t="s">
        <v>59</v>
      </c>
    </row>
    <row r="78" spans="1:44" s="65" customFormat="1" ht="42.6" customHeight="1" x14ac:dyDescent="0.3">
      <c r="A78" s="104" t="s">
        <v>174</v>
      </c>
      <c r="B78" s="104" t="s">
        <v>179</v>
      </c>
      <c r="C78" s="102" t="s">
        <v>180</v>
      </c>
      <c r="D78" s="102"/>
      <c r="E78" s="102"/>
      <c r="F78" s="101" t="s">
        <v>157</v>
      </c>
      <c r="G78" s="103" t="s">
        <v>181</v>
      </c>
      <c r="H78" s="124">
        <v>392.86</v>
      </c>
      <c r="I78" s="125" t="s">
        <v>178</v>
      </c>
      <c r="J78" s="126" t="s">
        <v>178</v>
      </c>
      <c r="K78" s="126" t="s">
        <v>178</v>
      </c>
      <c r="L78" s="126" t="s">
        <v>178</v>
      </c>
      <c r="M78" s="126" t="s">
        <v>178</v>
      </c>
      <c r="N78" s="126" t="s">
        <v>178</v>
      </c>
      <c r="O78" s="100" t="s">
        <v>59</v>
      </c>
      <c r="P78" s="126" t="s">
        <v>178</v>
      </c>
      <c r="Q78" s="126" t="s">
        <v>178</v>
      </c>
      <c r="R78" s="126" t="s">
        <v>178</v>
      </c>
      <c r="S78" s="126" t="s">
        <v>178</v>
      </c>
      <c r="T78" s="126" t="s">
        <v>178</v>
      </c>
      <c r="U78" s="100" t="s">
        <v>59</v>
      </c>
      <c r="V78" s="100" t="s">
        <v>59</v>
      </c>
      <c r="W78" s="100" t="s">
        <v>59</v>
      </c>
      <c r="X78" s="100" t="s">
        <v>59</v>
      </c>
      <c r="Y78" s="100" t="s">
        <v>59</v>
      </c>
      <c r="Z78" s="100" t="s">
        <v>59</v>
      </c>
      <c r="AA78" s="113" t="s">
        <v>59</v>
      </c>
      <c r="AB78" s="113" t="s">
        <v>59</v>
      </c>
      <c r="AC78" s="113" t="s">
        <v>59</v>
      </c>
      <c r="AD78" s="113" t="s">
        <v>59</v>
      </c>
      <c r="AE78" s="113" t="s">
        <v>59</v>
      </c>
      <c r="AF78" s="100" t="s">
        <v>59</v>
      </c>
      <c r="AG78" s="100" t="s">
        <v>59</v>
      </c>
      <c r="AH78" s="113" t="s">
        <v>59</v>
      </c>
      <c r="AI78" s="100" t="s">
        <v>59</v>
      </c>
      <c r="AJ78" s="100" t="s">
        <v>59</v>
      </c>
      <c r="AK78" s="100" t="s">
        <v>59</v>
      </c>
      <c r="AL78" s="100" t="s">
        <v>59</v>
      </c>
      <c r="AM78" s="100" t="s">
        <v>59</v>
      </c>
      <c r="AN78" s="100" t="s">
        <v>59</v>
      </c>
      <c r="AO78" s="100" t="s">
        <v>59</v>
      </c>
      <c r="AP78" s="113" t="s">
        <v>59</v>
      </c>
      <c r="AQ78" s="100" t="s">
        <v>59</v>
      </c>
      <c r="AR78" s="100" t="s">
        <v>59</v>
      </c>
    </row>
    <row r="79" spans="1:44" s="65" customFormat="1" ht="42.6" customHeight="1" x14ac:dyDescent="0.3">
      <c r="A79" s="104" t="s">
        <v>174</v>
      </c>
      <c r="B79" s="104" t="s">
        <v>182</v>
      </c>
      <c r="C79" s="102" t="s">
        <v>183</v>
      </c>
      <c r="D79" s="102"/>
      <c r="E79" s="102"/>
      <c r="F79" s="101" t="s">
        <v>157</v>
      </c>
      <c r="G79" s="103" t="s">
        <v>184</v>
      </c>
      <c r="H79" s="124">
        <v>360.36</v>
      </c>
      <c r="I79" s="125" t="s">
        <v>178</v>
      </c>
      <c r="J79" s="126" t="s">
        <v>178</v>
      </c>
      <c r="K79" s="126" t="s">
        <v>178</v>
      </c>
      <c r="L79" s="126" t="s">
        <v>178</v>
      </c>
      <c r="M79" s="100" t="s">
        <v>59</v>
      </c>
      <c r="N79" s="100" t="s">
        <v>59</v>
      </c>
      <c r="O79" s="100" t="s">
        <v>59</v>
      </c>
      <c r="P79" s="100" t="s">
        <v>59</v>
      </c>
      <c r="Q79" s="100" t="s">
        <v>59</v>
      </c>
      <c r="R79" s="100" t="s">
        <v>59</v>
      </c>
      <c r="S79" s="100" t="s">
        <v>59</v>
      </c>
      <c r="T79" s="100" t="s">
        <v>59</v>
      </c>
      <c r="U79" s="100" t="s">
        <v>59</v>
      </c>
      <c r="V79" s="100" t="s">
        <v>59</v>
      </c>
      <c r="W79" s="100" t="s">
        <v>59</v>
      </c>
      <c r="X79" s="100" t="s">
        <v>59</v>
      </c>
      <c r="Y79" s="100" t="s">
        <v>59</v>
      </c>
      <c r="Z79" s="100" t="s">
        <v>59</v>
      </c>
      <c r="AA79" s="113" t="s">
        <v>59</v>
      </c>
      <c r="AB79" s="113" t="s">
        <v>59</v>
      </c>
      <c r="AC79" s="113" t="s">
        <v>59</v>
      </c>
      <c r="AD79" s="113" t="s">
        <v>59</v>
      </c>
      <c r="AE79" s="113" t="s">
        <v>59</v>
      </c>
      <c r="AF79" s="100" t="s">
        <v>59</v>
      </c>
      <c r="AG79" s="100" t="s">
        <v>59</v>
      </c>
      <c r="AH79" s="113" t="s">
        <v>59</v>
      </c>
      <c r="AI79" s="100" t="s">
        <v>59</v>
      </c>
      <c r="AJ79" s="100" t="s">
        <v>59</v>
      </c>
      <c r="AK79" s="100" t="s">
        <v>59</v>
      </c>
      <c r="AL79" s="100" t="s">
        <v>59</v>
      </c>
      <c r="AM79" s="100" t="s">
        <v>59</v>
      </c>
      <c r="AN79" s="100" t="s">
        <v>59</v>
      </c>
      <c r="AO79" s="100" t="s">
        <v>59</v>
      </c>
      <c r="AP79" s="113" t="s">
        <v>59</v>
      </c>
      <c r="AQ79" s="100" t="s">
        <v>59</v>
      </c>
      <c r="AR79" s="100" t="s">
        <v>59</v>
      </c>
    </row>
    <row r="80" spans="1:44" s="65" customFormat="1" ht="42.6" customHeight="1" x14ac:dyDescent="0.3">
      <c r="A80" s="101" t="s">
        <v>74</v>
      </c>
      <c r="B80" s="104" t="s">
        <v>185</v>
      </c>
      <c r="C80" s="102" t="s">
        <v>186</v>
      </c>
      <c r="D80" s="102"/>
      <c r="E80" s="102"/>
      <c r="F80" s="101" t="s">
        <v>157</v>
      </c>
      <c r="G80" s="103" t="s">
        <v>184</v>
      </c>
      <c r="H80" s="100" t="s">
        <v>59</v>
      </c>
      <c r="I80" s="100" t="s">
        <v>59</v>
      </c>
      <c r="J80" s="100" t="s">
        <v>59</v>
      </c>
      <c r="K80" s="100" t="s">
        <v>59</v>
      </c>
      <c r="L80" s="100" t="s">
        <v>59</v>
      </c>
      <c r="M80" s="101">
        <v>127.68</v>
      </c>
      <c r="N80" s="101">
        <v>90.16</v>
      </c>
      <c r="O80" s="100" t="s">
        <v>59</v>
      </c>
      <c r="P80" s="100" t="s">
        <v>59</v>
      </c>
      <c r="Q80" s="100" t="s">
        <v>59</v>
      </c>
      <c r="R80" s="100" t="s">
        <v>59</v>
      </c>
      <c r="S80" s="100" t="s">
        <v>59</v>
      </c>
      <c r="T80" s="100" t="s">
        <v>59</v>
      </c>
      <c r="U80" s="113" t="str">
        <f>Q80</f>
        <v>NA</v>
      </c>
      <c r="V80" s="100" t="s">
        <v>59</v>
      </c>
      <c r="W80" s="100" t="s">
        <v>59</v>
      </c>
      <c r="X80" s="100" t="s">
        <v>59</v>
      </c>
      <c r="Y80" s="100" t="s">
        <v>59</v>
      </c>
      <c r="Z80" s="100" t="s">
        <v>59</v>
      </c>
      <c r="AA80" s="113" t="s">
        <v>59</v>
      </c>
      <c r="AB80" s="113" t="s">
        <v>59</v>
      </c>
      <c r="AC80" s="113" t="s">
        <v>59</v>
      </c>
      <c r="AD80" s="113" t="s">
        <v>59</v>
      </c>
      <c r="AE80" s="113" t="s">
        <v>59</v>
      </c>
      <c r="AF80" s="100" t="s">
        <v>59</v>
      </c>
      <c r="AG80" s="100" t="s">
        <v>59</v>
      </c>
      <c r="AH80" s="113" t="s">
        <v>59</v>
      </c>
      <c r="AI80" s="100" t="s">
        <v>59</v>
      </c>
      <c r="AJ80" s="100" t="s">
        <v>59</v>
      </c>
      <c r="AK80" s="100" t="s">
        <v>59</v>
      </c>
      <c r="AL80" s="100" t="s">
        <v>59</v>
      </c>
      <c r="AM80" s="100" t="s">
        <v>59</v>
      </c>
      <c r="AN80" s="100" t="s">
        <v>59</v>
      </c>
      <c r="AO80" s="100" t="s">
        <v>59</v>
      </c>
      <c r="AP80" s="113" t="s">
        <v>59</v>
      </c>
      <c r="AQ80" s="100" t="s">
        <v>59</v>
      </c>
      <c r="AR80" s="127" t="s">
        <v>59</v>
      </c>
    </row>
    <row r="81" spans="1:44" s="65" customFormat="1" ht="42.6" customHeight="1" x14ac:dyDescent="0.3">
      <c r="A81" s="101" t="s">
        <v>187</v>
      </c>
      <c r="B81" s="104" t="s">
        <v>185</v>
      </c>
      <c r="C81" s="102" t="s">
        <v>186</v>
      </c>
      <c r="D81" s="102" t="s">
        <v>188</v>
      </c>
      <c r="E81" s="102"/>
      <c r="F81" s="101" t="s">
        <v>157</v>
      </c>
      <c r="G81" s="103" t="s">
        <v>184</v>
      </c>
      <c r="H81" s="100" t="s">
        <v>59</v>
      </c>
      <c r="I81" s="100" t="s">
        <v>59</v>
      </c>
      <c r="J81" s="100" t="s">
        <v>59</v>
      </c>
      <c r="K81" s="100" t="s">
        <v>59</v>
      </c>
      <c r="L81" s="100" t="s">
        <v>59</v>
      </c>
      <c r="M81" s="101">
        <v>338.35</v>
      </c>
      <c r="N81" s="101">
        <v>238.92</v>
      </c>
      <c r="O81" s="100" t="s">
        <v>59</v>
      </c>
      <c r="P81" s="100" t="s">
        <v>59</v>
      </c>
      <c r="Q81" s="100" t="s">
        <v>59</v>
      </c>
      <c r="R81" s="100" t="s">
        <v>59</v>
      </c>
      <c r="S81" s="100" t="s">
        <v>59</v>
      </c>
      <c r="T81" s="100" t="s">
        <v>59</v>
      </c>
      <c r="U81" s="113" t="str">
        <f>Q81</f>
        <v>NA</v>
      </c>
      <c r="V81" s="100" t="s">
        <v>59</v>
      </c>
      <c r="W81" s="100" t="s">
        <v>59</v>
      </c>
      <c r="X81" s="100" t="s">
        <v>59</v>
      </c>
      <c r="Y81" s="100" t="s">
        <v>59</v>
      </c>
      <c r="Z81" s="100" t="s">
        <v>59</v>
      </c>
      <c r="AA81" s="113" t="s">
        <v>59</v>
      </c>
      <c r="AB81" s="113" t="s">
        <v>59</v>
      </c>
      <c r="AC81" s="113" t="s">
        <v>59</v>
      </c>
      <c r="AD81" s="113" t="s">
        <v>59</v>
      </c>
      <c r="AE81" s="113" t="s">
        <v>59</v>
      </c>
      <c r="AF81" s="100" t="s">
        <v>59</v>
      </c>
      <c r="AG81" s="100" t="s">
        <v>59</v>
      </c>
      <c r="AH81" s="113" t="s">
        <v>59</v>
      </c>
      <c r="AI81" s="100" t="s">
        <v>59</v>
      </c>
      <c r="AJ81" s="100" t="s">
        <v>59</v>
      </c>
      <c r="AK81" s="100" t="s">
        <v>59</v>
      </c>
      <c r="AL81" s="100" t="s">
        <v>59</v>
      </c>
      <c r="AM81" s="100" t="s">
        <v>59</v>
      </c>
      <c r="AN81" s="100" t="s">
        <v>59</v>
      </c>
      <c r="AO81" s="100" t="s">
        <v>59</v>
      </c>
      <c r="AP81" s="113" t="s">
        <v>59</v>
      </c>
      <c r="AQ81" s="100" t="s">
        <v>59</v>
      </c>
      <c r="AR81" s="127" t="s">
        <v>59</v>
      </c>
    </row>
    <row r="82" spans="1:44" s="65" customFormat="1" ht="42.6" customHeight="1" x14ac:dyDescent="0.3">
      <c r="A82" s="101" t="s">
        <v>174</v>
      </c>
      <c r="B82" s="104" t="s">
        <v>189</v>
      </c>
      <c r="C82" s="102" t="s">
        <v>190</v>
      </c>
      <c r="D82" s="102"/>
      <c r="E82" s="102"/>
      <c r="F82" s="101" t="s">
        <v>157</v>
      </c>
      <c r="G82" s="103" t="s">
        <v>191</v>
      </c>
      <c r="H82" s="118">
        <v>103.04</v>
      </c>
      <c r="I82" s="106" t="s">
        <v>59</v>
      </c>
      <c r="J82" s="113" t="s">
        <v>59</v>
      </c>
      <c r="K82" s="113" t="s">
        <v>59</v>
      </c>
      <c r="L82" s="113" t="s">
        <v>59</v>
      </c>
      <c r="M82" s="113" t="s">
        <v>59</v>
      </c>
      <c r="N82" s="113" t="s">
        <v>59</v>
      </c>
      <c r="O82" s="100" t="s">
        <v>59</v>
      </c>
      <c r="P82" s="113" t="s">
        <v>59</v>
      </c>
      <c r="Q82" s="113" t="s">
        <v>59</v>
      </c>
      <c r="R82" s="113" t="s">
        <v>59</v>
      </c>
      <c r="S82" s="113" t="s">
        <v>59</v>
      </c>
      <c r="T82" s="113" t="s">
        <v>59</v>
      </c>
      <c r="U82" s="113" t="s">
        <v>59</v>
      </c>
      <c r="V82" s="113" t="s">
        <v>59</v>
      </c>
      <c r="W82" s="113" t="s">
        <v>59</v>
      </c>
      <c r="X82" s="113" t="s">
        <v>59</v>
      </c>
      <c r="Y82" s="113" t="s">
        <v>59</v>
      </c>
      <c r="Z82" s="113" t="s">
        <v>59</v>
      </c>
      <c r="AA82" s="128" t="s">
        <v>178</v>
      </c>
      <c r="AB82" s="128" t="s">
        <v>178</v>
      </c>
      <c r="AC82" s="128" t="s">
        <v>178</v>
      </c>
      <c r="AD82" s="128" t="s">
        <v>178</v>
      </c>
      <c r="AE82" s="128" t="s">
        <v>178</v>
      </c>
      <c r="AF82" s="129" t="s">
        <v>178</v>
      </c>
      <c r="AG82" s="129" t="s">
        <v>178</v>
      </c>
      <c r="AH82" s="113" t="s">
        <v>59</v>
      </c>
      <c r="AI82" s="129" t="s">
        <v>178</v>
      </c>
      <c r="AJ82" s="129" t="s">
        <v>178</v>
      </c>
      <c r="AK82" s="129" t="s">
        <v>178</v>
      </c>
      <c r="AL82" s="113" t="s">
        <v>59</v>
      </c>
      <c r="AM82" s="113" t="s">
        <v>59</v>
      </c>
      <c r="AN82" s="113" t="s">
        <v>59</v>
      </c>
      <c r="AO82" s="113" t="s">
        <v>59</v>
      </c>
      <c r="AP82" s="113" t="s">
        <v>59</v>
      </c>
      <c r="AQ82" s="113" t="s">
        <v>59</v>
      </c>
      <c r="AR82" s="113" t="s">
        <v>59</v>
      </c>
    </row>
    <row r="83" spans="1:44" s="65" customFormat="1" ht="42.6" customHeight="1" x14ac:dyDescent="0.3">
      <c r="A83" s="101" t="s">
        <v>174</v>
      </c>
      <c r="B83" s="104" t="s">
        <v>192</v>
      </c>
      <c r="C83" s="102" t="s">
        <v>190</v>
      </c>
      <c r="D83" s="102" t="s">
        <v>169</v>
      </c>
      <c r="E83" s="102"/>
      <c r="F83" s="101" t="s">
        <v>157</v>
      </c>
      <c r="G83" s="96" t="s">
        <v>193</v>
      </c>
      <c r="H83" s="118">
        <v>149.88</v>
      </c>
      <c r="I83" s="130" t="s">
        <v>178</v>
      </c>
      <c r="J83" s="129" t="s">
        <v>178</v>
      </c>
      <c r="K83" s="129" t="s">
        <v>178</v>
      </c>
      <c r="L83" s="129" t="s">
        <v>178</v>
      </c>
      <c r="M83" s="113" t="s">
        <v>59</v>
      </c>
      <c r="N83" s="113" t="s">
        <v>59</v>
      </c>
      <c r="O83" s="100" t="s">
        <v>59</v>
      </c>
      <c r="P83" s="129" t="s">
        <v>178</v>
      </c>
      <c r="Q83" s="129" t="s">
        <v>178</v>
      </c>
      <c r="R83" s="129" t="s">
        <v>178</v>
      </c>
      <c r="S83" s="129" t="s">
        <v>178</v>
      </c>
      <c r="T83" s="129" t="s">
        <v>178</v>
      </c>
      <c r="U83" s="113" t="s">
        <v>59</v>
      </c>
      <c r="V83" s="129" t="str">
        <f>R83</f>
        <v>X</v>
      </c>
      <c r="W83" s="129" t="str">
        <f>S83</f>
        <v>X</v>
      </c>
      <c r="X83" s="129" t="str">
        <f>T83</f>
        <v>X</v>
      </c>
      <c r="Y83" s="129" t="s">
        <v>178</v>
      </c>
      <c r="Z83" s="129" t="str">
        <f>V83</f>
        <v>X</v>
      </c>
      <c r="AA83" s="113" t="s">
        <v>59</v>
      </c>
      <c r="AB83" s="113" t="s">
        <v>59</v>
      </c>
      <c r="AC83" s="113" t="s">
        <v>59</v>
      </c>
      <c r="AD83" s="113" t="s">
        <v>59</v>
      </c>
      <c r="AE83" s="113" t="s">
        <v>59</v>
      </c>
      <c r="AF83" s="113" t="s">
        <v>59</v>
      </c>
      <c r="AG83" s="113" t="s">
        <v>59</v>
      </c>
      <c r="AH83" s="113" t="s">
        <v>59</v>
      </c>
      <c r="AI83" s="113" t="s">
        <v>59</v>
      </c>
      <c r="AJ83" s="113" t="s">
        <v>59</v>
      </c>
      <c r="AK83" s="113" t="s">
        <v>59</v>
      </c>
      <c r="AL83" s="113" t="s">
        <v>59</v>
      </c>
      <c r="AM83" s="113" t="s">
        <v>59</v>
      </c>
      <c r="AN83" s="113" t="s">
        <v>59</v>
      </c>
      <c r="AO83" s="113" t="s">
        <v>59</v>
      </c>
      <c r="AP83" s="113" t="s">
        <v>59</v>
      </c>
      <c r="AQ83" s="113" t="s">
        <v>59</v>
      </c>
      <c r="AR83" s="113" t="s">
        <v>59</v>
      </c>
    </row>
    <row r="84" spans="1:44" s="65" customFormat="1" ht="42.6" customHeight="1" x14ac:dyDescent="0.3">
      <c r="A84" s="101" t="s">
        <v>174</v>
      </c>
      <c r="B84" s="104" t="s">
        <v>194</v>
      </c>
      <c r="C84" s="102" t="s">
        <v>190</v>
      </c>
      <c r="D84" s="102" t="s">
        <v>195</v>
      </c>
      <c r="E84" s="102"/>
      <c r="F84" s="101" t="s">
        <v>157</v>
      </c>
      <c r="G84" s="103" t="s">
        <v>196</v>
      </c>
      <c r="H84" s="118">
        <v>154.56</v>
      </c>
      <c r="I84" s="106" t="s">
        <v>59</v>
      </c>
      <c r="J84" s="113" t="s">
        <v>59</v>
      </c>
      <c r="K84" s="113" t="s">
        <v>59</v>
      </c>
      <c r="L84" s="113" t="s">
        <v>59</v>
      </c>
      <c r="M84" s="113" t="s">
        <v>59</v>
      </c>
      <c r="N84" s="113" t="s">
        <v>59</v>
      </c>
      <c r="O84" s="100" t="s">
        <v>59</v>
      </c>
      <c r="P84" s="113" t="s">
        <v>59</v>
      </c>
      <c r="Q84" s="113" t="s">
        <v>59</v>
      </c>
      <c r="R84" s="113" t="s">
        <v>59</v>
      </c>
      <c r="S84" s="113" t="s">
        <v>59</v>
      </c>
      <c r="T84" s="113" t="s">
        <v>59</v>
      </c>
      <c r="U84" s="113" t="str">
        <f>Q84</f>
        <v>NA</v>
      </c>
      <c r="V84" s="113" t="s">
        <v>59</v>
      </c>
      <c r="W84" s="113" t="s">
        <v>59</v>
      </c>
      <c r="X84" s="113" t="s">
        <v>59</v>
      </c>
      <c r="Y84" s="100" t="s">
        <v>59</v>
      </c>
      <c r="Z84" s="100" t="s">
        <v>59</v>
      </c>
      <c r="AA84" s="128" t="s">
        <v>178</v>
      </c>
      <c r="AB84" s="128" t="s">
        <v>178</v>
      </c>
      <c r="AC84" s="128" t="s">
        <v>178</v>
      </c>
      <c r="AD84" s="128" t="s">
        <v>178</v>
      </c>
      <c r="AE84" s="128" t="s">
        <v>178</v>
      </c>
      <c r="AF84" s="129" t="s">
        <v>178</v>
      </c>
      <c r="AG84" s="129" t="s">
        <v>178</v>
      </c>
      <c r="AH84" s="113" t="s">
        <v>59</v>
      </c>
      <c r="AI84" s="129" t="s">
        <v>178</v>
      </c>
      <c r="AJ84" s="129" t="s">
        <v>178</v>
      </c>
      <c r="AK84" s="129" t="s">
        <v>178</v>
      </c>
      <c r="AL84" s="113" t="s">
        <v>59</v>
      </c>
      <c r="AM84" s="113" t="s">
        <v>59</v>
      </c>
      <c r="AN84" s="113" t="s">
        <v>59</v>
      </c>
      <c r="AO84" s="113" t="s">
        <v>59</v>
      </c>
      <c r="AP84" s="113" t="s">
        <v>59</v>
      </c>
      <c r="AQ84" s="113" t="s">
        <v>59</v>
      </c>
      <c r="AR84" s="113" t="s">
        <v>59</v>
      </c>
    </row>
    <row r="85" spans="1:44" s="65" customFormat="1" ht="42.6" customHeight="1" x14ac:dyDescent="0.3">
      <c r="A85" s="101" t="s">
        <v>174</v>
      </c>
      <c r="B85" s="104" t="s">
        <v>197</v>
      </c>
      <c r="C85" s="102" t="s">
        <v>190</v>
      </c>
      <c r="D85" s="102" t="s">
        <v>169</v>
      </c>
      <c r="E85" s="102" t="s">
        <v>195</v>
      </c>
      <c r="F85" s="101" t="s">
        <v>157</v>
      </c>
      <c r="G85" s="103" t="s">
        <v>198</v>
      </c>
      <c r="H85" s="118">
        <v>224.82</v>
      </c>
      <c r="I85" s="130" t="s">
        <v>178</v>
      </c>
      <c r="J85" s="129" t="s">
        <v>178</v>
      </c>
      <c r="K85" s="129" t="s">
        <v>178</v>
      </c>
      <c r="L85" s="129" t="s">
        <v>178</v>
      </c>
      <c r="M85" s="113" t="s">
        <v>59</v>
      </c>
      <c r="N85" s="113" t="s">
        <v>59</v>
      </c>
      <c r="O85" s="100" t="s">
        <v>59</v>
      </c>
      <c r="P85" s="129" t="s">
        <v>178</v>
      </c>
      <c r="Q85" s="129" t="s">
        <v>178</v>
      </c>
      <c r="R85" s="129" t="s">
        <v>178</v>
      </c>
      <c r="S85" s="129" t="s">
        <v>178</v>
      </c>
      <c r="T85" s="129" t="s">
        <v>178</v>
      </c>
      <c r="U85" s="113" t="s">
        <v>59</v>
      </c>
      <c r="V85" s="129" t="s">
        <v>178</v>
      </c>
      <c r="W85" s="129" t="s">
        <v>178</v>
      </c>
      <c r="X85" s="129" t="s">
        <v>178</v>
      </c>
      <c r="Y85" s="129" t="s">
        <v>178</v>
      </c>
      <c r="Z85" s="129" t="s">
        <v>178</v>
      </c>
      <c r="AA85" s="113" t="s">
        <v>59</v>
      </c>
      <c r="AB85" s="113" t="s">
        <v>59</v>
      </c>
      <c r="AC85" s="113" t="s">
        <v>59</v>
      </c>
      <c r="AD85" s="113" t="s">
        <v>59</v>
      </c>
      <c r="AE85" s="113" t="s">
        <v>59</v>
      </c>
      <c r="AF85" s="113" t="s">
        <v>59</v>
      </c>
      <c r="AG85" s="113" t="s">
        <v>59</v>
      </c>
      <c r="AH85" s="113" t="s">
        <v>59</v>
      </c>
      <c r="AI85" s="113" t="s">
        <v>59</v>
      </c>
      <c r="AJ85" s="113" t="s">
        <v>59</v>
      </c>
      <c r="AK85" s="113" t="s">
        <v>59</v>
      </c>
      <c r="AL85" s="113" t="s">
        <v>59</v>
      </c>
      <c r="AM85" s="113" t="s">
        <v>59</v>
      </c>
      <c r="AN85" s="113" t="s">
        <v>59</v>
      </c>
      <c r="AO85" s="113" t="s">
        <v>59</v>
      </c>
      <c r="AP85" s="113" t="s">
        <v>59</v>
      </c>
      <c r="AQ85" s="113" t="s">
        <v>59</v>
      </c>
      <c r="AR85" s="113" t="s">
        <v>59</v>
      </c>
    </row>
    <row r="86" spans="1:44" s="65" customFormat="1" ht="42.6" customHeight="1" x14ac:dyDescent="0.3">
      <c r="A86" s="101" t="s">
        <v>199</v>
      </c>
      <c r="B86" s="104"/>
      <c r="C86" s="102" t="s">
        <v>200</v>
      </c>
      <c r="D86" s="102" t="s">
        <v>201</v>
      </c>
      <c r="E86" s="102"/>
      <c r="F86" s="101" t="s">
        <v>157</v>
      </c>
      <c r="G86" s="103" t="s">
        <v>202</v>
      </c>
      <c r="H86" s="100" t="s">
        <v>59</v>
      </c>
      <c r="I86" s="98">
        <v>16.38</v>
      </c>
      <c r="J86" s="99">
        <v>16.38</v>
      </c>
      <c r="K86" s="99">
        <v>16.38</v>
      </c>
      <c r="L86" s="99">
        <v>16.38</v>
      </c>
      <c r="M86" s="99">
        <v>16.38</v>
      </c>
      <c r="N86" s="99">
        <v>16.38</v>
      </c>
      <c r="O86" s="100" t="s">
        <v>59</v>
      </c>
      <c r="P86" s="100" t="s">
        <v>59</v>
      </c>
      <c r="Q86" s="100" t="s">
        <v>59</v>
      </c>
      <c r="R86" s="100" t="s">
        <v>59</v>
      </c>
      <c r="S86" s="100" t="s">
        <v>59</v>
      </c>
      <c r="T86" s="100" t="s">
        <v>59</v>
      </c>
      <c r="U86" s="100" t="s">
        <v>59</v>
      </c>
      <c r="V86" s="100" t="s">
        <v>59</v>
      </c>
      <c r="W86" s="100" t="s">
        <v>59</v>
      </c>
      <c r="X86" s="100" t="s">
        <v>59</v>
      </c>
      <c r="Y86" s="100" t="s">
        <v>59</v>
      </c>
      <c r="Z86" s="100" t="s">
        <v>59</v>
      </c>
      <c r="AA86" s="100" t="s">
        <v>59</v>
      </c>
      <c r="AB86" s="100" t="s">
        <v>59</v>
      </c>
      <c r="AC86" s="100" t="s">
        <v>59</v>
      </c>
      <c r="AD86" s="100" t="s">
        <v>59</v>
      </c>
      <c r="AE86" s="100" t="s">
        <v>59</v>
      </c>
      <c r="AF86" s="100" t="s">
        <v>59</v>
      </c>
      <c r="AG86" s="100" t="s">
        <v>59</v>
      </c>
      <c r="AH86" s="100" t="s">
        <v>59</v>
      </c>
      <c r="AI86" s="100" t="s">
        <v>59</v>
      </c>
      <c r="AJ86" s="100" t="s">
        <v>59</v>
      </c>
      <c r="AK86" s="100" t="s">
        <v>59</v>
      </c>
      <c r="AL86" s="100" t="s">
        <v>59</v>
      </c>
      <c r="AM86" s="100" t="s">
        <v>59</v>
      </c>
      <c r="AN86" s="100" t="s">
        <v>59</v>
      </c>
      <c r="AO86" s="100" t="s">
        <v>59</v>
      </c>
      <c r="AP86" s="100" t="s">
        <v>59</v>
      </c>
      <c r="AQ86" s="100" t="s">
        <v>59</v>
      </c>
      <c r="AR86" s="100" t="s">
        <v>59</v>
      </c>
    </row>
    <row r="87" spans="1:44" s="65" customFormat="1" ht="42.6" customHeight="1" x14ac:dyDescent="0.3">
      <c r="A87" s="101" t="s">
        <v>203</v>
      </c>
      <c r="B87" s="104"/>
      <c r="C87" s="102" t="s">
        <v>200</v>
      </c>
      <c r="D87" s="102" t="s">
        <v>204</v>
      </c>
      <c r="E87" s="102"/>
      <c r="F87" s="101" t="s">
        <v>157</v>
      </c>
      <c r="G87" s="103" t="s">
        <v>202</v>
      </c>
      <c r="H87" s="100" t="s">
        <v>59</v>
      </c>
      <c r="I87" s="98">
        <v>114.66</v>
      </c>
      <c r="J87" s="98">
        <v>114.66</v>
      </c>
      <c r="K87" s="98">
        <v>114.66</v>
      </c>
      <c r="L87" s="98">
        <v>114.66</v>
      </c>
      <c r="M87" s="98">
        <v>114.66</v>
      </c>
      <c r="N87" s="98">
        <v>114.66</v>
      </c>
      <c r="O87" s="100" t="s">
        <v>59</v>
      </c>
      <c r="P87" s="100" t="s">
        <v>59</v>
      </c>
      <c r="Q87" s="100" t="s">
        <v>59</v>
      </c>
      <c r="R87" s="100" t="s">
        <v>59</v>
      </c>
      <c r="S87" s="100" t="s">
        <v>59</v>
      </c>
      <c r="T87" s="100" t="s">
        <v>59</v>
      </c>
      <c r="U87" s="100" t="s">
        <v>59</v>
      </c>
      <c r="V87" s="100" t="s">
        <v>59</v>
      </c>
      <c r="W87" s="100" t="s">
        <v>59</v>
      </c>
      <c r="X87" s="100" t="s">
        <v>59</v>
      </c>
      <c r="Y87" s="100" t="s">
        <v>59</v>
      </c>
      <c r="Z87" s="100" t="s">
        <v>59</v>
      </c>
      <c r="AA87" s="100" t="s">
        <v>59</v>
      </c>
      <c r="AB87" s="100" t="s">
        <v>59</v>
      </c>
      <c r="AC87" s="100" t="s">
        <v>59</v>
      </c>
      <c r="AD87" s="100" t="s">
        <v>59</v>
      </c>
      <c r="AE87" s="100" t="s">
        <v>59</v>
      </c>
      <c r="AF87" s="100" t="s">
        <v>59</v>
      </c>
      <c r="AG87" s="100" t="s">
        <v>59</v>
      </c>
      <c r="AH87" s="100" t="s">
        <v>59</v>
      </c>
      <c r="AI87" s="100" t="s">
        <v>59</v>
      </c>
      <c r="AJ87" s="100" t="s">
        <v>59</v>
      </c>
      <c r="AK87" s="100" t="s">
        <v>59</v>
      </c>
      <c r="AL87" s="100" t="s">
        <v>59</v>
      </c>
      <c r="AM87" s="100" t="s">
        <v>59</v>
      </c>
      <c r="AN87" s="100" t="s">
        <v>59</v>
      </c>
      <c r="AO87" s="100" t="s">
        <v>59</v>
      </c>
      <c r="AP87" s="100" t="s">
        <v>59</v>
      </c>
      <c r="AQ87" s="100" t="s">
        <v>59</v>
      </c>
      <c r="AR87" s="100" t="s">
        <v>59</v>
      </c>
    </row>
    <row r="88" spans="1:44" s="65" customFormat="1" ht="42.6" customHeight="1" x14ac:dyDescent="0.3">
      <c r="A88" s="101" t="s">
        <v>205</v>
      </c>
      <c r="B88" s="104"/>
      <c r="C88" s="102" t="s">
        <v>200</v>
      </c>
      <c r="D88" s="102" t="s">
        <v>206</v>
      </c>
      <c r="E88" s="102"/>
      <c r="F88" s="101" t="s">
        <v>157</v>
      </c>
      <c r="G88" s="103" t="s">
        <v>202</v>
      </c>
      <c r="H88" s="100" t="s">
        <v>59</v>
      </c>
      <c r="I88" s="98">
        <v>229.32</v>
      </c>
      <c r="J88" s="98">
        <v>229.32</v>
      </c>
      <c r="K88" s="98">
        <v>229.32</v>
      </c>
      <c r="L88" s="98">
        <v>229.32</v>
      </c>
      <c r="M88" s="98">
        <v>229.32</v>
      </c>
      <c r="N88" s="98">
        <v>229.32</v>
      </c>
      <c r="O88" s="100" t="s">
        <v>59</v>
      </c>
      <c r="P88" s="100" t="s">
        <v>59</v>
      </c>
      <c r="Q88" s="100" t="s">
        <v>59</v>
      </c>
      <c r="R88" s="100" t="s">
        <v>59</v>
      </c>
      <c r="S88" s="100" t="s">
        <v>59</v>
      </c>
      <c r="T88" s="100" t="s">
        <v>59</v>
      </c>
      <c r="U88" s="100" t="s">
        <v>59</v>
      </c>
      <c r="V88" s="100" t="s">
        <v>59</v>
      </c>
      <c r="W88" s="100" t="s">
        <v>59</v>
      </c>
      <c r="X88" s="100" t="s">
        <v>59</v>
      </c>
      <c r="Y88" s="100" t="s">
        <v>59</v>
      </c>
      <c r="Z88" s="100" t="s">
        <v>59</v>
      </c>
      <c r="AA88" s="100" t="s">
        <v>59</v>
      </c>
      <c r="AB88" s="100" t="s">
        <v>59</v>
      </c>
      <c r="AC88" s="100" t="s">
        <v>59</v>
      </c>
      <c r="AD88" s="100" t="s">
        <v>59</v>
      </c>
      <c r="AE88" s="100" t="s">
        <v>59</v>
      </c>
      <c r="AF88" s="100" t="s">
        <v>59</v>
      </c>
      <c r="AG88" s="100" t="s">
        <v>59</v>
      </c>
      <c r="AH88" s="100" t="s">
        <v>59</v>
      </c>
      <c r="AI88" s="100" t="s">
        <v>59</v>
      </c>
      <c r="AJ88" s="100" t="s">
        <v>59</v>
      </c>
      <c r="AK88" s="100" t="s">
        <v>59</v>
      </c>
      <c r="AL88" s="100" t="s">
        <v>59</v>
      </c>
      <c r="AM88" s="100" t="s">
        <v>59</v>
      </c>
      <c r="AN88" s="100" t="s">
        <v>59</v>
      </c>
      <c r="AO88" s="100" t="s">
        <v>59</v>
      </c>
      <c r="AP88" s="100" t="s">
        <v>59</v>
      </c>
      <c r="AQ88" s="100" t="s">
        <v>59</v>
      </c>
      <c r="AR88" s="100" t="s">
        <v>59</v>
      </c>
    </row>
    <row r="89" spans="1:44" s="65" customFormat="1" ht="42.6" customHeight="1" x14ac:dyDescent="0.3">
      <c r="A89" s="101" t="s">
        <v>207</v>
      </c>
      <c r="B89" s="104"/>
      <c r="C89" s="102" t="s">
        <v>200</v>
      </c>
      <c r="D89" s="102" t="s">
        <v>208</v>
      </c>
      <c r="E89" s="102"/>
      <c r="F89" s="101" t="s">
        <v>157</v>
      </c>
      <c r="G89" s="103" t="s">
        <v>202</v>
      </c>
      <c r="H89" s="100" t="s">
        <v>59</v>
      </c>
      <c r="I89" s="98">
        <v>343.98</v>
      </c>
      <c r="J89" s="98">
        <v>343.98</v>
      </c>
      <c r="K89" s="98">
        <v>343.98</v>
      </c>
      <c r="L89" s="98">
        <v>343.98</v>
      </c>
      <c r="M89" s="98">
        <v>343.98</v>
      </c>
      <c r="N89" s="98">
        <v>343.98</v>
      </c>
      <c r="O89" s="100" t="s">
        <v>59</v>
      </c>
      <c r="P89" s="100" t="s">
        <v>59</v>
      </c>
      <c r="Q89" s="100" t="s">
        <v>59</v>
      </c>
      <c r="R89" s="100" t="s">
        <v>59</v>
      </c>
      <c r="S89" s="100" t="s">
        <v>59</v>
      </c>
      <c r="T89" s="100" t="s">
        <v>59</v>
      </c>
      <c r="U89" s="100" t="s">
        <v>59</v>
      </c>
      <c r="V89" s="100" t="s">
        <v>59</v>
      </c>
      <c r="W89" s="100" t="s">
        <v>59</v>
      </c>
      <c r="X89" s="100" t="s">
        <v>59</v>
      </c>
      <c r="Y89" s="100" t="s">
        <v>59</v>
      </c>
      <c r="Z89" s="100" t="s">
        <v>59</v>
      </c>
      <c r="AA89" s="100" t="s">
        <v>59</v>
      </c>
      <c r="AB89" s="100" t="s">
        <v>59</v>
      </c>
      <c r="AC89" s="100" t="s">
        <v>59</v>
      </c>
      <c r="AD89" s="100" t="s">
        <v>59</v>
      </c>
      <c r="AE89" s="100" t="s">
        <v>59</v>
      </c>
      <c r="AF89" s="100" t="s">
        <v>59</v>
      </c>
      <c r="AG89" s="100" t="s">
        <v>59</v>
      </c>
      <c r="AH89" s="100" t="s">
        <v>59</v>
      </c>
      <c r="AI89" s="100" t="s">
        <v>59</v>
      </c>
      <c r="AJ89" s="100" t="s">
        <v>59</v>
      </c>
      <c r="AK89" s="100" t="s">
        <v>59</v>
      </c>
      <c r="AL89" s="100" t="s">
        <v>59</v>
      </c>
      <c r="AM89" s="100" t="s">
        <v>59</v>
      </c>
      <c r="AN89" s="100" t="s">
        <v>59</v>
      </c>
      <c r="AO89" s="100" t="s">
        <v>59</v>
      </c>
      <c r="AP89" s="100" t="s">
        <v>59</v>
      </c>
      <c r="AQ89" s="100" t="s">
        <v>59</v>
      </c>
      <c r="AR89" s="100" t="s">
        <v>59</v>
      </c>
    </row>
    <row r="90" spans="1:44" s="65" customFormat="1" ht="42.6" customHeight="1" x14ac:dyDescent="0.3">
      <c r="A90" s="101" t="s">
        <v>209</v>
      </c>
      <c r="B90" s="104"/>
      <c r="C90" s="102" t="s">
        <v>200</v>
      </c>
      <c r="D90" s="102" t="s">
        <v>210</v>
      </c>
      <c r="E90" s="102"/>
      <c r="F90" s="101" t="s">
        <v>157</v>
      </c>
      <c r="G90" s="103" t="s">
        <v>202</v>
      </c>
      <c r="H90" s="100" t="s">
        <v>59</v>
      </c>
      <c r="I90" s="98">
        <v>458.64</v>
      </c>
      <c r="J90" s="98">
        <v>458.64</v>
      </c>
      <c r="K90" s="98">
        <v>458.64</v>
      </c>
      <c r="L90" s="98">
        <v>458.64</v>
      </c>
      <c r="M90" s="98">
        <v>458.64</v>
      </c>
      <c r="N90" s="98">
        <v>458.64</v>
      </c>
      <c r="O90" s="100" t="s">
        <v>59</v>
      </c>
      <c r="P90" s="100" t="s">
        <v>59</v>
      </c>
      <c r="Q90" s="100" t="s">
        <v>59</v>
      </c>
      <c r="R90" s="100" t="s">
        <v>59</v>
      </c>
      <c r="S90" s="100" t="s">
        <v>59</v>
      </c>
      <c r="T90" s="100" t="s">
        <v>59</v>
      </c>
      <c r="U90" s="100" t="s">
        <v>59</v>
      </c>
      <c r="V90" s="100" t="s">
        <v>59</v>
      </c>
      <c r="W90" s="100" t="s">
        <v>59</v>
      </c>
      <c r="X90" s="100" t="s">
        <v>59</v>
      </c>
      <c r="Y90" s="100" t="s">
        <v>59</v>
      </c>
      <c r="Z90" s="100" t="s">
        <v>59</v>
      </c>
      <c r="AA90" s="100" t="s">
        <v>59</v>
      </c>
      <c r="AB90" s="100" t="s">
        <v>59</v>
      </c>
      <c r="AC90" s="100" t="s">
        <v>59</v>
      </c>
      <c r="AD90" s="100" t="s">
        <v>59</v>
      </c>
      <c r="AE90" s="100" t="s">
        <v>59</v>
      </c>
      <c r="AF90" s="100" t="s">
        <v>59</v>
      </c>
      <c r="AG90" s="100" t="s">
        <v>59</v>
      </c>
      <c r="AH90" s="100" t="s">
        <v>59</v>
      </c>
      <c r="AI90" s="100" t="s">
        <v>59</v>
      </c>
      <c r="AJ90" s="100" t="s">
        <v>59</v>
      </c>
      <c r="AK90" s="100" t="s">
        <v>59</v>
      </c>
      <c r="AL90" s="100" t="s">
        <v>59</v>
      </c>
      <c r="AM90" s="100" t="s">
        <v>59</v>
      </c>
      <c r="AN90" s="100" t="s">
        <v>59</v>
      </c>
      <c r="AO90" s="100" t="s">
        <v>59</v>
      </c>
      <c r="AP90" s="100" t="s">
        <v>59</v>
      </c>
      <c r="AQ90" s="100" t="s">
        <v>59</v>
      </c>
      <c r="AR90" s="100" t="s">
        <v>59</v>
      </c>
    </row>
    <row r="91" spans="1:44" s="65" customFormat="1" ht="42.6" customHeight="1" x14ac:dyDescent="0.3">
      <c r="A91" s="101" t="s">
        <v>159</v>
      </c>
      <c r="B91" s="104"/>
      <c r="C91" s="102" t="s">
        <v>211</v>
      </c>
      <c r="D91" s="102"/>
      <c r="E91" s="102"/>
      <c r="F91" s="102" t="s">
        <v>149</v>
      </c>
      <c r="G91" s="103" t="s">
        <v>212</v>
      </c>
      <c r="H91" s="100" t="s">
        <v>59</v>
      </c>
      <c r="I91" s="101">
        <v>19.54</v>
      </c>
      <c r="J91" s="101">
        <v>19.54</v>
      </c>
      <c r="K91" s="101">
        <v>19.54</v>
      </c>
      <c r="L91" s="101">
        <v>19.54</v>
      </c>
      <c r="M91" s="100" t="s">
        <v>59</v>
      </c>
      <c r="N91" s="100" t="s">
        <v>59</v>
      </c>
      <c r="O91" s="100" t="s">
        <v>59</v>
      </c>
      <c r="P91" s="101">
        <v>19.54</v>
      </c>
      <c r="Q91" s="101">
        <v>19.54</v>
      </c>
      <c r="R91" s="101">
        <v>19.54</v>
      </c>
      <c r="S91" s="101">
        <v>19.54</v>
      </c>
      <c r="T91" s="100" t="s">
        <v>59</v>
      </c>
      <c r="U91" s="101">
        <f>AO91</f>
        <v>19.54</v>
      </c>
      <c r="V91" s="101">
        <f>AQ91</f>
        <v>19.54</v>
      </c>
      <c r="W91" s="101">
        <f>AQ91</f>
        <v>19.54</v>
      </c>
      <c r="X91" s="101">
        <f>AQ91</f>
        <v>19.54</v>
      </c>
      <c r="Y91" s="100" t="s">
        <v>59</v>
      </c>
      <c r="Z91" s="100" t="s">
        <v>59</v>
      </c>
      <c r="AA91" s="113" t="s">
        <v>59</v>
      </c>
      <c r="AB91" s="113" t="s">
        <v>59</v>
      </c>
      <c r="AC91" s="113" t="s">
        <v>59</v>
      </c>
      <c r="AD91" s="113" t="s">
        <v>59</v>
      </c>
      <c r="AE91" s="113" t="s">
        <v>59</v>
      </c>
      <c r="AF91" s="101">
        <f>AG91</f>
        <v>19.54</v>
      </c>
      <c r="AG91" s="101">
        <f>AR91</f>
        <v>19.54</v>
      </c>
      <c r="AH91" s="101">
        <f>AG91</f>
        <v>19.54</v>
      </c>
      <c r="AI91" s="101">
        <f>AR91</f>
        <v>19.54</v>
      </c>
      <c r="AJ91" s="100" t="s">
        <v>59</v>
      </c>
      <c r="AK91" s="101">
        <f>AR91</f>
        <v>19.54</v>
      </c>
      <c r="AL91" s="113" t="s">
        <v>59</v>
      </c>
      <c r="AM91" s="113" t="s">
        <v>59</v>
      </c>
      <c r="AN91" s="101">
        <v>19.54</v>
      </c>
      <c r="AO91" s="101">
        <v>19.54</v>
      </c>
      <c r="AP91" s="101">
        <v>19.54</v>
      </c>
      <c r="AQ91" s="101">
        <v>19.54</v>
      </c>
      <c r="AR91" s="101">
        <v>19.54</v>
      </c>
    </row>
    <row r="92" spans="1:44" s="65" customFormat="1" ht="42.6" customHeight="1" x14ac:dyDescent="0.3">
      <c r="A92" s="101" t="s">
        <v>159</v>
      </c>
      <c r="B92" s="104"/>
      <c r="C92" s="102" t="s">
        <v>211</v>
      </c>
      <c r="D92" s="102" t="s">
        <v>213</v>
      </c>
      <c r="E92" s="102"/>
      <c r="F92" s="102" t="s">
        <v>149</v>
      </c>
      <c r="G92" s="103" t="s">
        <v>214</v>
      </c>
      <c r="H92" s="100" t="s">
        <v>59</v>
      </c>
      <c r="I92" s="101">
        <v>8.99</v>
      </c>
      <c r="J92" s="101">
        <v>8.99</v>
      </c>
      <c r="K92" s="101">
        <v>8.99</v>
      </c>
      <c r="L92" s="101">
        <v>8.99</v>
      </c>
      <c r="M92" s="100" t="s">
        <v>59</v>
      </c>
      <c r="N92" s="100" t="s">
        <v>59</v>
      </c>
      <c r="O92" s="100" t="s">
        <v>59</v>
      </c>
      <c r="P92" s="101">
        <v>8.99</v>
      </c>
      <c r="Q92" s="101">
        <v>8.99</v>
      </c>
      <c r="R92" s="101">
        <v>8.99</v>
      </c>
      <c r="S92" s="101">
        <v>8.99</v>
      </c>
      <c r="T92" s="100" t="s">
        <v>59</v>
      </c>
      <c r="U92" s="101">
        <v>8.99</v>
      </c>
      <c r="V92" s="101">
        <v>8.99</v>
      </c>
      <c r="W92" s="101">
        <v>8.99</v>
      </c>
      <c r="X92" s="101">
        <v>8.99</v>
      </c>
      <c r="Y92" s="100" t="s">
        <v>59</v>
      </c>
      <c r="Z92" s="100" t="s">
        <v>59</v>
      </c>
      <c r="AA92" s="113" t="s">
        <v>59</v>
      </c>
      <c r="AB92" s="113" t="s">
        <v>59</v>
      </c>
      <c r="AC92" s="113" t="s">
        <v>59</v>
      </c>
      <c r="AD92" s="113" t="s">
        <v>59</v>
      </c>
      <c r="AE92" s="113" t="s">
        <v>59</v>
      </c>
      <c r="AF92" s="101">
        <v>8.99</v>
      </c>
      <c r="AG92" s="101">
        <v>8.99</v>
      </c>
      <c r="AH92" s="101">
        <v>8.99</v>
      </c>
      <c r="AI92" s="101">
        <v>8.99</v>
      </c>
      <c r="AJ92" s="100" t="s">
        <v>59</v>
      </c>
      <c r="AK92" s="101">
        <v>8.99</v>
      </c>
      <c r="AL92" s="113" t="s">
        <v>59</v>
      </c>
      <c r="AM92" s="113" t="s">
        <v>59</v>
      </c>
      <c r="AN92" s="101">
        <v>8.99</v>
      </c>
      <c r="AO92" s="101">
        <v>8.99</v>
      </c>
      <c r="AP92" s="101">
        <v>8.99</v>
      </c>
      <c r="AQ92" s="101">
        <v>8.99</v>
      </c>
      <c r="AR92" s="101">
        <v>8.99</v>
      </c>
    </row>
    <row r="93" spans="1:44" s="65" customFormat="1" ht="42.6" customHeight="1" x14ac:dyDescent="0.3">
      <c r="A93" s="101" t="s">
        <v>159</v>
      </c>
      <c r="B93" s="101" t="s">
        <v>155</v>
      </c>
      <c r="C93" s="102" t="s">
        <v>215</v>
      </c>
      <c r="D93" s="102"/>
      <c r="E93" s="102"/>
      <c r="F93" s="102" t="s">
        <v>157</v>
      </c>
      <c r="G93" s="103" t="s">
        <v>216</v>
      </c>
      <c r="H93" s="113" t="s">
        <v>59</v>
      </c>
      <c r="I93" s="106" t="s">
        <v>59</v>
      </c>
      <c r="J93" s="113" t="s">
        <v>59</v>
      </c>
      <c r="K93" s="113" t="s">
        <v>59</v>
      </c>
      <c r="L93" s="113" t="s">
        <v>59</v>
      </c>
      <c r="M93" s="113" t="s">
        <v>59</v>
      </c>
      <c r="N93" s="113" t="s">
        <v>59</v>
      </c>
      <c r="O93" s="100" t="s">
        <v>59</v>
      </c>
      <c r="P93" s="113" t="s">
        <v>59</v>
      </c>
      <c r="Q93" s="113" t="s">
        <v>59</v>
      </c>
      <c r="R93" s="113" t="s">
        <v>59</v>
      </c>
      <c r="S93" s="113" t="s">
        <v>59</v>
      </c>
      <c r="T93" s="113" t="s">
        <v>59</v>
      </c>
      <c r="U93" s="113" t="str">
        <f t="shared" ref="U93:U99" si="14">Q93</f>
        <v>NA</v>
      </c>
      <c r="V93" s="113" t="s">
        <v>59</v>
      </c>
      <c r="W93" s="113" t="s">
        <v>59</v>
      </c>
      <c r="X93" s="113" t="s">
        <v>59</v>
      </c>
      <c r="Y93" s="113" t="s">
        <v>59</v>
      </c>
      <c r="Z93" s="113" t="s">
        <v>59</v>
      </c>
      <c r="AA93" s="113" t="s">
        <v>59</v>
      </c>
      <c r="AB93" s="113" t="s">
        <v>59</v>
      </c>
      <c r="AC93" s="113" t="s">
        <v>59</v>
      </c>
      <c r="AD93" s="113" t="s">
        <v>59</v>
      </c>
      <c r="AE93" s="113" t="s">
        <v>59</v>
      </c>
      <c r="AF93" s="113" t="s">
        <v>59</v>
      </c>
      <c r="AG93" s="113" t="s">
        <v>59</v>
      </c>
      <c r="AH93" s="113" t="s">
        <v>59</v>
      </c>
      <c r="AI93" s="113" t="s">
        <v>59</v>
      </c>
      <c r="AJ93" s="113" t="s">
        <v>59</v>
      </c>
      <c r="AK93" s="113" t="s">
        <v>59</v>
      </c>
      <c r="AL93" s="101">
        <v>15.51</v>
      </c>
      <c r="AM93" s="113" t="s">
        <v>59</v>
      </c>
      <c r="AN93" s="113" t="s">
        <v>59</v>
      </c>
      <c r="AO93" s="113" t="s">
        <v>59</v>
      </c>
      <c r="AP93" s="113" t="s">
        <v>59</v>
      </c>
      <c r="AQ93" s="113" t="s">
        <v>59</v>
      </c>
      <c r="AR93" s="113" t="s">
        <v>59</v>
      </c>
    </row>
    <row r="94" spans="1:44" s="65" customFormat="1" ht="42.6" customHeight="1" x14ac:dyDescent="0.3">
      <c r="A94" s="101" t="s">
        <v>159</v>
      </c>
      <c r="B94" s="101" t="s">
        <v>217</v>
      </c>
      <c r="C94" s="102" t="s">
        <v>215</v>
      </c>
      <c r="D94" s="102" t="s">
        <v>213</v>
      </c>
      <c r="E94" s="102"/>
      <c r="F94" s="102" t="s">
        <v>157</v>
      </c>
      <c r="G94" s="103" t="s">
        <v>218</v>
      </c>
      <c r="H94" s="113" t="s">
        <v>59</v>
      </c>
      <c r="I94" s="106" t="s">
        <v>59</v>
      </c>
      <c r="J94" s="113" t="s">
        <v>59</v>
      </c>
      <c r="K94" s="113" t="s">
        <v>59</v>
      </c>
      <c r="L94" s="113" t="s">
        <v>59</v>
      </c>
      <c r="M94" s="113" t="s">
        <v>59</v>
      </c>
      <c r="N94" s="113" t="s">
        <v>59</v>
      </c>
      <c r="O94" s="100" t="s">
        <v>59</v>
      </c>
      <c r="P94" s="113" t="s">
        <v>59</v>
      </c>
      <c r="Q94" s="113" t="s">
        <v>59</v>
      </c>
      <c r="R94" s="113" t="s">
        <v>59</v>
      </c>
      <c r="S94" s="113" t="s">
        <v>59</v>
      </c>
      <c r="T94" s="113" t="s">
        <v>59</v>
      </c>
      <c r="U94" s="113" t="str">
        <f t="shared" si="14"/>
        <v>NA</v>
      </c>
      <c r="V94" s="113" t="s">
        <v>59</v>
      </c>
      <c r="W94" s="113" t="s">
        <v>59</v>
      </c>
      <c r="X94" s="113" t="s">
        <v>59</v>
      </c>
      <c r="Y94" s="113" t="s">
        <v>59</v>
      </c>
      <c r="Z94" s="113" t="s">
        <v>59</v>
      </c>
      <c r="AA94" s="113" t="s">
        <v>59</v>
      </c>
      <c r="AB94" s="113" t="s">
        <v>59</v>
      </c>
      <c r="AC94" s="113" t="s">
        <v>59</v>
      </c>
      <c r="AD94" s="113" t="s">
        <v>59</v>
      </c>
      <c r="AE94" s="113" t="s">
        <v>59</v>
      </c>
      <c r="AF94" s="113" t="s">
        <v>59</v>
      </c>
      <c r="AG94" s="113" t="s">
        <v>59</v>
      </c>
      <c r="AH94" s="113" t="s">
        <v>59</v>
      </c>
      <c r="AI94" s="113" t="s">
        <v>59</v>
      </c>
      <c r="AJ94" s="113" t="s">
        <v>59</v>
      </c>
      <c r="AK94" s="113" t="s">
        <v>59</v>
      </c>
      <c r="AL94" s="101">
        <v>1.94</v>
      </c>
      <c r="AM94" s="113" t="s">
        <v>59</v>
      </c>
      <c r="AN94" s="113" t="s">
        <v>59</v>
      </c>
      <c r="AO94" s="113" t="s">
        <v>59</v>
      </c>
      <c r="AP94" s="113" t="s">
        <v>59</v>
      </c>
      <c r="AQ94" s="113" t="s">
        <v>59</v>
      </c>
      <c r="AR94" s="113" t="s">
        <v>59</v>
      </c>
    </row>
    <row r="95" spans="1:44" s="65" customFormat="1" ht="42.6" customHeight="1" x14ac:dyDescent="0.3">
      <c r="A95" s="104" t="s">
        <v>219</v>
      </c>
      <c r="B95" s="104"/>
      <c r="C95" s="102" t="s">
        <v>220</v>
      </c>
      <c r="D95" s="102" t="s">
        <v>221</v>
      </c>
      <c r="E95" s="102"/>
      <c r="F95" s="102" t="s">
        <v>149</v>
      </c>
      <c r="G95" s="103" t="s">
        <v>222</v>
      </c>
      <c r="H95" s="113" t="s">
        <v>59</v>
      </c>
      <c r="I95" s="109">
        <v>615.64</v>
      </c>
      <c r="J95" s="113" t="s">
        <v>59</v>
      </c>
      <c r="K95" s="113" t="s">
        <v>59</v>
      </c>
      <c r="L95" s="113" t="s">
        <v>59</v>
      </c>
      <c r="M95" s="113" t="s">
        <v>59</v>
      </c>
      <c r="N95" s="113" t="s">
        <v>59</v>
      </c>
      <c r="O95" s="100" t="s">
        <v>59</v>
      </c>
      <c r="P95" s="113" t="s">
        <v>59</v>
      </c>
      <c r="Q95" s="113" t="s">
        <v>59</v>
      </c>
      <c r="R95" s="113" t="s">
        <v>59</v>
      </c>
      <c r="S95" s="113" t="s">
        <v>59</v>
      </c>
      <c r="T95" s="113" t="s">
        <v>59</v>
      </c>
      <c r="U95" s="113" t="str">
        <f t="shared" si="14"/>
        <v>NA</v>
      </c>
      <c r="V95" s="113" t="s">
        <v>59</v>
      </c>
      <c r="W95" s="113" t="s">
        <v>59</v>
      </c>
      <c r="X95" s="113" t="s">
        <v>59</v>
      </c>
      <c r="Y95" s="113" t="s">
        <v>59</v>
      </c>
      <c r="Z95" s="113" t="s">
        <v>59</v>
      </c>
      <c r="AA95" s="113" t="s">
        <v>59</v>
      </c>
      <c r="AB95" s="113" t="s">
        <v>59</v>
      </c>
      <c r="AC95" s="113" t="s">
        <v>59</v>
      </c>
      <c r="AD95" s="113" t="s">
        <v>59</v>
      </c>
      <c r="AE95" s="113" t="s">
        <v>59</v>
      </c>
      <c r="AF95" s="113" t="s">
        <v>59</v>
      </c>
      <c r="AG95" s="113" t="s">
        <v>59</v>
      </c>
      <c r="AH95" s="113" t="s">
        <v>59</v>
      </c>
      <c r="AI95" s="113" t="s">
        <v>59</v>
      </c>
      <c r="AJ95" s="113" t="s">
        <v>59</v>
      </c>
      <c r="AK95" s="113" t="s">
        <v>59</v>
      </c>
      <c r="AL95" s="113" t="s">
        <v>59</v>
      </c>
      <c r="AM95" s="113" t="s">
        <v>59</v>
      </c>
      <c r="AN95" s="113" t="s">
        <v>59</v>
      </c>
      <c r="AO95" s="113" t="s">
        <v>59</v>
      </c>
      <c r="AP95" s="113" t="s">
        <v>59</v>
      </c>
      <c r="AQ95" s="113" t="s">
        <v>59</v>
      </c>
      <c r="AR95" s="100" t="s">
        <v>59</v>
      </c>
    </row>
    <row r="96" spans="1:44" s="65" customFormat="1" ht="42.6" customHeight="1" x14ac:dyDescent="0.3">
      <c r="A96" s="104" t="s">
        <v>219</v>
      </c>
      <c r="B96" s="104"/>
      <c r="C96" s="102" t="s">
        <v>220</v>
      </c>
      <c r="D96" s="102" t="s">
        <v>223</v>
      </c>
      <c r="E96" s="102"/>
      <c r="F96" s="102" t="s">
        <v>149</v>
      </c>
      <c r="G96" s="103" t="s">
        <v>222</v>
      </c>
      <c r="H96" s="113" t="s">
        <v>59</v>
      </c>
      <c r="I96" s="113" t="s">
        <v>59</v>
      </c>
      <c r="J96" s="109">
        <v>352.75</v>
      </c>
      <c r="K96" s="109">
        <v>352.75</v>
      </c>
      <c r="L96" s="109">
        <v>352.75</v>
      </c>
      <c r="M96" s="113" t="s">
        <v>59</v>
      </c>
      <c r="N96" s="113" t="s">
        <v>59</v>
      </c>
      <c r="O96" s="100" t="s">
        <v>59</v>
      </c>
      <c r="P96" s="113" t="s">
        <v>59</v>
      </c>
      <c r="Q96" s="113" t="s">
        <v>59</v>
      </c>
      <c r="R96" s="113" t="s">
        <v>59</v>
      </c>
      <c r="S96" s="113" t="s">
        <v>59</v>
      </c>
      <c r="T96" s="113" t="s">
        <v>59</v>
      </c>
      <c r="U96" s="113" t="str">
        <f t="shared" si="14"/>
        <v>NA</v>
      </c>
      <c r="V96" s="113" t="s">
        <v>59</v>
      </c>
      <c r="W96" s="113" t="s">
        <v>59</v>
      </c>
      <c r="X96" s="113" t="s">
        <v>59</v>
      </c>
      <c r="Y96" s="113" t="s">
        <v>59</v>
      </c>
      <c r="Z96" s="113" t="s">
        <v>59</v>
      </c>
      <c r="AA96" s="113" t="s">
        <v>59</v>
      </c>
      <c r="AB96" s="113" t="s">
        <v>59</v>
      </c>
      <c r="AC96" s="113" t="s">
        <v>59</v>
      </c>
      <c r="AD96" s="113" t="s">
        <v>59</v>
      </c>
      <c r="AE96" s="113" t="s">
        <v>59</v>
      </c>
      <c r="AF96" s="113" t="s">
        <v>59</v>
      </c>
      <c r="AG96" s="113" t="s">
        <v>59</v>
      </c>
      <c r="AH96" s="113" t="s">
        <v>59</v>
      </c>
      <c r="AI96" s="113" t="s">
        <v>59</v>
      </c>
      <c r="AJ96" s="113" t="s">
        <v>59</v>
      </c>
      <c r="AK96" s="113" t="s">
        <v>59</v>
      </c>
      <c r="AL96" s="113" t="s">
        <v>59</v>
      </c>
      <c r="AM96" s="113" t="s">
        <v>59</v>
      </c>
      <c r="AN96" s="113" t="s">
        <v>59</v>
      </c>
      <c r="AO96" s="113" t="s">
        <v>59</v>
      </c>
      <c r="AP96" s="113" t="s">
        <v>59</v>
      </c>
      <c r="AQ96" s="113" t="s">
        <v>59</v>
      </c>
      <c r="AR96" s="100" t="s">
        <v>59</v>
      </c>
    </row>
    <row r="97" spans="1:44" s="65" customFormat="1" ht="42.6" customHeight="1" x14ac:dyDescent="0.3">
      <c r="A97" s="104" t="s">
        <v>219</v>
      </c>
      <c r="B97" s="104"/>
      <c r="C97" s="102" t="s">
        <v>220</v>
      </c>
      <c r="D97" s="102" t="s">
        <v>224</v>
      </c>
      <c r="E97" s="102"/>
      <c r="F97" s="102" t="s">
        <v>149</v>
      </c>
      <c r="G97" s="103" t="s">
        <v>222</v>
      </c>
      <c r="H97" s="113" t="s">
        <v>59</v>
      </c>
      <c r="I97" s="113" t="s">
        <v>59</v>
      </c>
      <c r="J97" s="113" t="s">
        <v>59</v>
      </c>
      <c r="K97" s="113" t="s">
        <v>59</v>
      </c>
      <c r="L97" s="113" t="s">
        <v>59</v>
      </c>
      <c r="M97" s="109">
        <v>251.91</v>
      </c>
      <c r="N97" s="109">
        <v>251.91</v>
      </c>
      <c r="O97" s="100" t="s">
        <v>59</v>
      </c>
      <c r="P97" s="109">
        <v>251.91</v>
      </c>
      <c r="Q97" s="109">
        <v>251.91</v>
      </c>
      <c r="R97" s="109">
        <v>251.91</v>
      </c>
      <c r="S97" s="109">
        <v>251.91</v>
      </c>
      <c r="T97" s="109">
        <v>251.91</v>
      </c>
      <c r="U97" s="99">
        <f t="shared" si="14"/>
        <v>251.91</v>
      </c>
      <c r="V97" s="109">
        <v>251.91</v>
      </c>
      <c r="W97" s="109">
        <v>251.91</v>
      </c>
      <c r="X97" s="109">
        <v>251.91</v>
      </c>
      <c r="Y97" s="109">
        <v>251.91</v>
      </c>
      <c r="Z97" s="109">
        <v>251.91</v>
      </c>
      <c r="AA97" s="113" t="s">
        <v>59</v>
      </c>
      <c r="AB97" s="113" t="s">
        <v>59</v>
      </c>
      <c r="AC97" s="113" t="s">
        <v>59</v>
      </c>
      <c r="AD97" s="113" t="s">
        <v>59</v>
      </c>
      <c r="AE97" s="113" t="s">
        <v>59</v>
      </c>
      <c r="AF97" s="113" t="s">
        <v>59</v>
      </c>
      <c r="AG97" s="113" t="s">
        <v>59</v>
      </c>
      <c r="AH97" s="113" t="s">
        <v>59</v>
      </c>
      <c r="AI97" s="113" t="s">
        <v>59</v>
      </c>
      <c r="AJ97" s="113" t="s">
        <v>59</v>
      </c>
      <c r="AK97" s="113" t="s">
        <v>59</v>
      </c>
      <c r="AL97" s="113" t="s">
        <v>59</v>
      </c>
      <c r="AM97" s="113" t="s">
        <v>59</v>
      </c>
      <c r="AN97" s="113" t="s">
        <v>59</v>
      </c>
      <c r="AO97" s="113" t="s">
        <v>59</v>
      </c>
      <c r="AP97" s="113" t="s">
        <v>59</v>
      </c>
      <c r="AQ97" s="113" t="s">
        <v>59</v>
      </c>
      <c r="AR97" s="113" t="s">
        <v>59</v>
      </c>
    </row>
    <row r="98" spans="1:44" s="65" customFormat="1" ht="42.6" customHeight="1" x14ac:dyDescent="0.3">
      <c r="A98" s="104" t="s">
        <v>219</v>
      </c>
      <c r="B98" s="104"/>
      <c r="C98" s="102" t="s">
        <v>220</v>
      </c>
      <c r="D98" s="102" t="s">
        <v>225</v>
      </c>
      <c r="E98" s="102"/>
      <c r="F98" s="102" t="s">
        <v>149</v>
      </c>
      <c r="G98" s="103" t="s">
        <v>222</v>
      </c>
      <c r="H98" s="113" t="s">
        <v>59</v>
      </c>
      <c r="I98" s="113" t="s">
        <v>59</v>
      </c>
      <c r="J98" s="113" t="s">
        <v>59</v>
      </c>
      <c r="K98" s="113" t="s">
        <v>59</v>
      </c>
      <c r="L98" s="113" t="s">
        <v>59</v>
      </c>
      <c r="M98" s="131" t="s">
        <v>59</v>
      </c>
      <c r="N98" s="131" t="s">
        <v>59</v>
      </c>
      <c r="O98" s="100" t="s">
        <v>59</v>
      </c>
      <c r="P98" s="113" t="s">
        <v>59</v>
      </c>
      <c r="Q98" s="113" t="s">
        <v>59</v>
      </c>
      <c r="R98" s="113" t="s">
        <v>59</v>
      </c>
      <c r="S98" s="113" t="s">
        <v>59</v>
      </c>
      <c r="T98" s="113" t="s">
        <v>59</v>
      </c>
      <c r="U98" s="113" t="str">
        <f t="shared" si="14"/>
        <v>NA</v>
      </c>
      <c r="V98" s="113" t="s">
        <v>59</v>
      </c>
      <c r="W98" s="113" t="s">
        <v>59</v>
      </c>
      <c r="X98" s="113" t="s">
        <v>59</v>
      </c>
      <c r="Y98" s="113" t="s">
        <v>59</v>
      </c>
      <c r="Z98" s="113" t="s">
        <v>59</v>
      </c>
      <c r="AA98" s="113" t="s">
        <v>59</v>
      </c>
      <c r="AB98" s="113" t="s">
        <v>59</v>
      </c>
      <c r="AC98" s="113" t="s">
        <v>59</v>
      </c>
      <c r="AD98" s="113" t="s">
        <v>59</v>
      </c>
      <c r="AE98" s="113" t="s">
        <v>59</v>
      </c>
      <c r="AF98" s="109">
        <v>199.7</v>
      </c>
      <c r="AG98" s="109">
        <v>199.7</v>
      </c>
      <c r="AH98" s="109">
        <v>199.7</v>
      </c>
      <c r="AI98" s="109">
        <v>199.7</v>
      </c>
      <c r="AJ98" s="99">
        <v>199.7</v>
      </c>
      <c r="AK98" s="109">
        <v>199.7</v>
      </c>
      <c r="AL98" s="113" t="s">
        <v>59</v>
      </c>
      <c r="AM98" s="113" t="s">
        <v>59</v>
      </c>
      <c r="AN98" s="113" t="s">
        <v>59</v>
      </c>
      <c r="AO98" s="113" t="s">
        <v>59</v>
      </c>
      <c r="AP98" s="113" t="s">
        <v>59</v>
      </c>
      <c r="AQ98" s="109">
        <v>199.7</v>
      </c>
      <c r="AR98" s="109">
        <v>199.7</v>
      </c>
    </row>
    <row r="99" spans="1:44" s="65" customFormat="1" ht="42.6" customHeight="1" x14ac:dyDescent="0.3">
      <c r="A99" s="104" t="s">
        <v>219</v>
      </c>
      <c r="B99" s="104"/>
      <c r="C99" s="102" t="s">
        <v>220</v>
      </c>
      <c r="D99" s="102" t="s">
        <v>226</v>
      </c>
      <c r="E99" s="102"/>
      <c r="F99" s="102" t="s">
        <v>149</v>
      </c>
      <c r="G99" s="103" t="s">
        <v>222</v>
      </c>
      <c r="H99" s="113" t="s">
        <v>59</v>
      </c>
      <c r="I99" s="113" t="s">
        <v>59</v>
      </c>
      <c r="J99" s="113" t="s">
        <v>59</v>
      </c>
      <c r="K99" s="113" t="s">
        <v>59</v>
      </c>
      <c r="L99" s="113" t="s">
        <v>59</v>
      </c>
      <c r="M99" s="131" t="s">
        <v>59</v>
      </c>
      <c r="N99" s="131" t="s">
        <v>59</v>
      </c>
      <c r="O99" s="100" t="s">
        <v>59</v>
      </c>
      <c r="P99" s="113" t="s">
        <v>59</v>
      </c>
      <c r="Q99" s="113" t="s">
        <v>59</v>
      </c>
      <c r="R99" s="113" t="s">
        <v>59</v>
      </c>
      <c r="S99" s="113" t="s">
        <v>59</v>
      </c>
      <c r="T99" s="113" t="s">
        <v>59</v>
      </c>
      <c r="U99" s="113" t="str">
        <f t="shared" si="14"/>
        <v>NA</v>
      </c>
      <c r="V99" s="113" t="s">
        <v>59</v>
      </c>
      <c r="W99" s="113" t="s">
        <v>59</v>
      </c>
      <c r="X99" s="113" t="s">
        <v>59</v>
      </c>
      <c r="Y99" s="113" t="s">
        <v>59</v>
      </c>
      <c r="Z99" s="113" t="s">
        <v>59</v>
      </c>
      <c r="AA99" s="113" t="s">
        <v>59</v>
      </c>
      <c r="AB99" s="113" t="s">
        <v>59</v>
      </c>
      <c r="AC99" s="113" t="s">
        <v>59</v>
      </c>
      <c r="AD99" s="113" t="s">
        <v>59</v>
      </c>
      <c r="AE99" s="113" t="s">
        <v>59</v>
      </c>
      <c r="AF99" s="113" t="s">
        <v>59</v>
      </c>
      <c r="AG99" s="113" t="s">
        <v>59</v>
      </c>
      <c r="AH99" s="113" t="s">
        <v>59</v>
      </c>
      <c r="AI99" s="113" t="s">
        <v>59</v>
      </c>
      <c r="AJ99" s="113" t="s">
        <v>59</v>
      </c>
      <c r="AK99" s="113" t="s">
        <v>59</v>
      </c>
      <c r="AL99" s="109">
        <v>159.24</v>
      </c>
      <c r="AM99" s="113" t="s">
        <v>59</v>
      </c>
      <c r="AN99" s="113" t="s">
        <v>59</v>
      </c>
      <c r="AO99" s="113" t="s">
        <v>59</v>
      </c>
      <c r="AP99" s="113" t="s">
        <v>59</v>
      </c>
      <c r="AQ99" s="113" t="s">
        <v>59</v>
      </c>
      <c r="AR99" s="100" t="s">
        <v>59</v>
      </c>
    </row>
    <row r="100" spans="1:44" s="66" customFormat="1" ht="42.6" customHeight="1" x14ac:dyDescent="0.3">
      <c r="A100" s="104" t="s">
        <v>55</v>
      </c>
      <c r="B100" s="104"/>
      <c r="C100" s="102" t="s">
        <v>227</v>
      </c>
      <c r="D100" s="116"/>
      <c r="E100" s="102"/>
      <c r="F100" s="102" t="s">
        <v>157</v>
      </c>
      <c r="G100" s="103" t="s">
        <v>228</v>
      </c>
      <c r="H100" s="100" t="s">
        <v>59</v>
      </c>
      <c r="I100" s="101">
        <v>14.48</v>
      </c>
      <c r="J100" s="101">
        <f>I100</f>
        <v>14.48</v>
      </c>
      <c r="K100" s="101">
        <f>J100</f>
        <v>14.48</v>
      </c>
      <c r="L100" s="101">
        <f>K100</f>
        <v>14.48</v>
      </c>
      <c r="M100" s="101">
        <f>L100</f>
        <v>14.48</v>
      </c>
      <c r="N100" s="101">
        <f>M100</f>
        <v>14.48</v>
      </c>
      <c r="O100" s="100" t="s">
        <v>59</v>
      </c>
      <c r="P100" s="101">
        <f>N100</f>
        <v>14.48</v>
      </c>
      <c r="Q100" s="101">
        <f t="shared" ref="Q100:AK100" si="15">P100</f>
        <v>14.48</v>
      </c>
      <c r="R100" s="101">
        <f t="shared" si="15"/>
        <v>14.48</v>
      </c>
      <c r="S100" s="101">
        <f t="shared" si="15"/>
        <v>14.48</v>
      </c>
      <c r="T100" s="101">
        <f t="shared" si="15"/>
        <v>14.48</v>
      </c>
      <c r="U100" s="101">
        <f t="shared" si="15"/>
        <v>14.48</v>
      </c>
      <c r="V100" s="101">
        <f t="shared" si="15"/>
        <v>14.48</v>
      </c>
      <c r="W100" s="101">
        <f t="shared" si="15"/>
        <v>14.48</v>
      </c>
      <c r="X100" s="101">
        <f t="shared" si="15"/>
        <v>14.48</v>
      </c>
      <c r="Y100" s="101">
        <f t="shared" si="15"/>
        <v>14.48</v>
      </c>
      <c r="Z100" s="101">
        <f t="shared" si="15"/>
        <v>14.48</v>
      </c>
      <c r="AA100" s="101">
        <f t="shared" si="15"/>
        <v>14.48</v>
      </c>
      <c r="AB100" s="101">
        <f t="shared" si="15"/>
        <v>14.48</v>
      </c>
      <c r="AC100" s="101">
        <f t="shared" si="15"/>
        <v>14.48</v>
      </c>
      <c r="AD100" s="101">
        <f t="shared" si="15"/>
        <v>14.48</v>
      </c>
      <c r="AE100" s="101">
        <f t="shared" si="15"/>
        <v>14.48</v>
      </c>
      <c r="AF100" s="101">
        <f t="shared" si="15"/>
        <v>14.48</v>
      </c>
      <c r="AG100" s="101">
        <f t="shared" si="15"/>
        <v>14.48</v>
      </c>
      <c r="AH100" s="101">
        <f t="shared" si="15"/>
        <v>14.48</v>
      </c>
      <c r="AI100" s="101">
        <f t="shared" si="15"/>
        <v>14.48</v>
      </c>
      <c r="AJ100" s="101">
        <f t="shared" si="15"/>
        <v>14.48</v>
      </c>
      <c r="AK100" s="101">
        <f t="shared" si="15"/>
        <v>14.48</v>
      </c>
      <c r="AL100" s="100" t="s">
        <v>59</v>
      </c>
      <c r="AM100" s="101">
        <v>14.48</v>
      </c>
      <c r="AN100" s="100" t="s">
        <v>59</v>
      </c>
      <c r="AO100" s="100" t="s">
        <v>59</v>
      </c>
      <c r="AP100" s="100" t="s">
        <v>59</v>
      </c>
      <c r="AQ100" s="100" t="s">
        <v>59</v>
      </c>
      <c r="AR100" s="100" t="s">
        <v>59</v>
      </c>
    </row>
    <row r="101" spans="1:44" s="66" customFormat="1" ht="42.6" customHeight="1" x14ac:dyDescent="0.3">
      <c r="A101" s="104" t="s">
        <v>55</v>
      </c>
      <c r="B101" s="104"/>
      <c r="C101" s="102" t="s">
        <v>229</v>
      </c>
      <c r="D101" s="116"/>
      <c r="E101" s="102"/>
      <c r="F101" s="102" t="s">
        <v>57</v>
      </c>
      <c r="G101" s="103" t="s">
        <v>230</v>
      </c>
      <c r="H101" s="100" t="s">
        <v>59</v>
      </c>
      <c r="I101" s="101">
        <v>341.6</v>
      </c>
      <c r="J101" s="101">
        <v>211.74</v>
      </c>
      <c r="K101" s="101">
        <v>211.74</v>
      </c>
      <c r="L101" s="101">
        <v>211.74</v>
      </c>
      <c r="M101" s="100" t="s">
        <v>59</v>
      </c>
      <c r="N101" s="100" t="s">
        <v>59</v>
      </c>
      <c r="O101" s="100" t="s">
        <v>59</v>
      </c>
      <c r="P101" s="101">
        <v>112.86</v>
      </c>
      <c r="Q101" s="101">
        <v>112.86</v>
      </c>
      <c r="R101" s="101">
        <v>112.86</v>
      </c>
      <c r="S101" s="101">
        <v>112.86</v>
      </c>
      <c r="T101" s="101">
        <v>112.86</v>
      </c>
      <c r="U101" s="101">
        <v>112.86</v>
      </c>
      <c r="V101" s="101">
        <v>109.38</v>
      </c>
      <c r="W101" s="101">
        <v>109.38</v>
      </c>
      <c r="X101" s="101">
        <v>109.38</v>
      </c>
      <c r="Y101" s="101">
        <v>109.38</v>
      </c>
      <c r="Z101" s="101">
        <v>109.38</v>
      </c>
      <c r="AA101" s="100" t="s">
        <v>59</v>
      </c>
      <c r="AB101" s="100" t="s">
        <v>59</v>
      </c>
      <c r="AC101" s="100" t="s">
        <v>59</v>
      </c>
      <c r="AD101" s="100" t="s">
        <v>59</v>
      </c>
      <c r="AE101" s="100" t="s">
        <v>59</v>
      </c>
      <c r="AF101" s="101">
        <v>98.31</v>
      </c>
      <c r="AG101" s="101">
        <v>98.31</v>
      </c>
      <c r="AH101" s="101">
        <v>98.31</v>
      </c>
      <c r="AI101" s="101">
        <v>98.31</v>
      </c>
      <c r="AJ101" s="101">
        <v>98.31</v>
      </c>
      <c r="AK101" s="101">
        <v>98.31</v>
      </c>
      <c r="AL101" s="100" t="s">
        <v>59</v>
      </c>
      <c r="AM101" s="101">
        <v>98.31</v>
      </c>
      <c r="AN101" s="101">
        <v>98.31</v>
      </c>
      <c r="AO101" s="101">
        <v>98.31</v>
      </c>
      <c r="AP101" s="101">
        <v>98.31</v>
      </c>
      <c r="AQ101" s="101">
        <v>98.31</v>
      </c>
      <c r="AR101" s="101">
        <v>98.31</v>
      </c>
    </row>
    <row r="102" spans="1:44" s="65" customFormat="1" ht="42.6" customHeight="1" x14ac:dyDescent="0.3">
      <c r="A102" s="104" t="s">
        <v>74</v>
      </c>
      <c r="B102" s="104"/>
      <c r="C102" s="102" t="s">
        <v>231</v>
      </c>
      <c r="D102" s="102" t="s">
        <v>232</v>
      </c>
      <c r="E102" s="102" t="s">
        <v>213</v>
      </c>
      <c r="F102" s="102" t="s">
        <v>149</v>
      </c>
      <c r="G102" s="103" t="s">
        <v>233</v>
      </c>
      <c r="H102" s="132" t="s">
        <v>59</v>
      </c>
      <c r="I102" s="132" t="s">
        <v>59</v>
      </c>
      <c r="J102" s="100" t="s">
        <v>59</v>
      </c>
      <c r="K102" s="100" t="s">
        <v>59</v>
      </c>
      <c r="L102" s="100" t="s">
        <v>59</v>
      </c>
      <c r="M102" s="100" t="s">
        <v>59</v>
      </c>
      <c r="N102" s="100" t="s">
        <v>59</v>
      </c>
      <c r="O102" s="100" t="s">
        <v>59</v>
      </c>
      <c r="P102" s="100" t="s">
        <v>59</v>
      </c>
      <c r="Q102" s="100" t="s">
        <v>59</v>
      </c>
      <c r="R102" s="100" t="s">
        <v>59</v>
      </c>
      <c r="S102" s="100" t="s">
        <v>59</v>
      </c>
      <c r="T102" s="100" t="s">
        <v>59</v>
      </c>
      <c r="U102" s="100" t="s">
        <v>59</v>
      </c>
      <c r="V102" s="100" t="s">
        <v>59</v>
      </c>
      <c r="W102" s="100" t="s">
        <v>59</v>
      </c>
      <c r="X102" s="100" t="s">
        <v>59</v>
      </c>
      <c r="Y102" s="100" t="s">
        <v>59</v>
      </c>
      <c r="Z102" s="100" t="s">
        <v>59</v>
      </c>
      <c r="AA102" s="113" t="s">
        <v>59</v>
      </c>
      <c r="AB102" s="113" t="s">
        <v>59</v>
      </c>
      <c r="AC102" s="113" t="s">
        <v>59</v>
      </c>
      <c r="AD102" s="113" t="s">
        <v>59</v>
      </c>
      <c r="AE102" s="113" t="s">
        <v>59</v>
      </c>
      <c r="AF102" s="100" t="s">
        <v>59</v>
      </c>
      <c r="AG102" s="100" t="s">
        <v>59</v>
      </c>
      <c r="AH102" s="100" t="s">
        <v>59</v>
      </c>
      <c r="AI102" s="100" t="s">
        <v>59</v>
      </c>
      <c r="AJ102" s="100" t="s">
        <v>59</v>
      </c>
      <c r="AK102" s="100" t="s">
        <v>59</v>
      </c>
      <c r="AL102" s="100" t="s">
        <v>59</v>
      </c>
      <c r="AM102" s="113" t="s">
        <v>59</v>
      </c>
      <c r="AN102" s="113" t="s">
        <v>59</v>
      </c>
      <c r="AO102" s="113" t="s">
        <v>59</v>
      </c>
      <c r="AP102" s="99">
        <v>24.1</v>
      </c>
      <c r="AQ102" s="113" t="s">
        <v>59</v>
      </c>
      <c r="AR102" s="113" t="s">
        <v>59</v>
      </c>
    </row>
    <row r="103" spans="1:44" s="65" customFormat="1" ht="42.6" customHeight="1" x14ac:dyDescent="0.3">
      <c r="A103" s="104" t="s">
        <v>74</v>
      </c>
      <c r="B103" s="104"/>
      <c r="C103" s="102" t="s">
        <v>231</v>
      </c>
      <c r="D103" s="102" t="s">
        <v>225</v>
      </c>
      <c r="E103" s="102" t="s">
        <v>213</v>
      </c>
      <c r="F103" s="102" t="s">
        <v>149</v>
      </c>
      <c r="G103" s="103" t="s">
        <v>234</v>
      </c>
      <c r="H103" s="132" t="s">
        <v>59</v>
      </c>
      <c r="I103" s="132" t="s">
        <v>59</v>
      </c>
      <c r="J103" s="100" t="s">
        <v>59</v>
      </c>
      <c r="K103" s="100" t="s">
        <v>59</v>
      </c>
      <c r="L103" s="100" t="s">
        <v>59</v>
      </c>
      <c r="M103" s="100" t="s">
        <v>59</v>
      </c>
      <c r="N103" s="100" t="s">
        <v>59</v>
      </c>
      <c r="O103" s="100" t="s">
        <v>59</v>
      </c>
      <c r="P103" s="100" t="s">
        <v>59</v>
      </c>
      <c r="Q103" s="100" t="s">
        <v>59</v>
      </c>
      <c r="R103" s="100" t="s">
        <v>59</v>
      </c>
      <c r="S103" s="100" t="s">
        <v>59</v>
      </c>
      <c r="T103" s="100" t="s">
        <v>59</v>
      </c>
      <c r="U103" s="100" t="s">
        <v>59</v>
      </c>
      <c r="V103" s="100" t="s">
        <v>59</v>
      </c>
      <c r="W103" s="100" t="s">
        <v>59</v>
      </c>
      <c r="X103" s="100" t="s">
        <v>59</v>
      </c>
      <c r="Y103" s="100" t="s">
        <v>59</v>
      </c>
      <c r="Z103" s="100" t="s">
        <v>59</v>
      </c>
      <c r="AA103" s="113" t="s">
        <v>59</v>
      </c>
      <c r="AB103" s="113" t="s">
        <v>59</v>
      </c>
      <c r="AC103" s="113" t="s">
        <v>59</v>
      </c>
      <c r="AD103" s="113" t="s">
        <v>59</v>
      </c>
      <c r="AE103" s="113" t="s">
        <v>59</v>
      </c>
      <c r="AF103" s="99" t="s">
        <v>235</v>
      </c>
      <c r="AG103" s="99" t="s">
        <v>235</v>
      </c>
      <c r="AH103" s="99" t="s">
        <v>235</v>
      </c>
      <c r="AI103" s="99" t="s">
        <v>235</v>
      </c>
      <c r="AJ103" s="100" t="s">
        <v>59</v>
      </c>
      <c r="AK103" s="118" t="str">
        <f>AI103</f>
        <v>$24.10 (with Bach)</v>
      </c>
      <c r="AL103" s="100" t="s">
        <v>59</v>
      </c>
      <c r="AM103" s="113" t="s">
        <v>59</v>
      </c>
      <c r="AN103" s="113" t="s">
        <v>59</v>
      </c>
      <c r="AO103" s="113" t="s">
        <v>59</v>
      </c>
      <c r="AP103" s="113" t="s">
        <v>59</v>
      </c>
      <c r="AQ103" s="118" t="s">
        <v>236</v>
      </c>
      <c r="AR103" s="113" t="s">
        <v>59</v>
      </c>
    </row>
    <row r="104" spans="1:44" s="65" customFormat="1" ht="42.6" customHeight="1" x14ac:dyDescent="0.3">
      <c r="A104" s="104" t="s">
        <v>74</v>
      </c>
      <c r="B104" s="104"/>
      <c r="C104" s="102" t="s">
        <v>231</v>
      </c>
      <c r="D104" s="102" t="s">
        <v>224</v>
      </c>
      <c r="E104" s="102" t="s">
        <v>213</v>
      </c>
      <c r="F104" s="102" t="s">
        <v>149</v>
      </c>
      <c r="G104" s="103" t="s">
        <v>237</v>
      </c>
      <c r="H104" s="132" t="s">
        <v>59</v>
      </c>
      <c r="I104" s="132" t="s">
        <v>59</v>
      </c>
      <c r="J104" s="100" t="s">
        <v>59</v>
      </c>
      <c r="K104" s="100" t="s">
        <v>59</v>
      </c>
      <c r="L104" s="100" t="s">
        <v>59</v>
      </c>
      <c r="M104" s="100" t="s">
        <v>59</v>
      </c>
      <c r="N104" s="100" t="s">
        <v>59</v>
      </c>
      <c r="O104" s="100" t="s">
        <v>59</v>
      </c>
      <c r="P104" s="100" t="s">
        <v>59</v>
      </c>
      <c r="Q104" s="100" t="s">
        <v>59</v>
      </c>
      <c r="R104" s="100" t="s">
        <v>59</v>
      </c>
      <c r="S104" s="100" t="s">
        <v>59</v>
      </c>
      <c r="T104" s="100" t="s">
        <v>59</v>
      </c>
      <c r="U104" s="100" t="s">
        <v>59</v>
      </c>
      <c r="V104" s="100" t="s">
        <v>59</v>
      </c>
      <c r="W104" s="100" t="s">
        <v>59</v>
      </c>
      <c r="X104" s="100" t="s">
        <v>59</v>
      </c>
      <c r="Y104" s="100" t="s">
        <v>59</v>
      </c>
      <c r="Z104" s="100" t="s">
        <v>59</v>
      </c>
      <c r="AA104" s="113" t="s">
        <v>59</v>
      </c>
      <c r="AB104" s="113" t="s">
        <v>59</v>
      </c>
      <c r="AC104" s="113" t="s">
        <v>59</v>
      </c>
      <c r="AD104" s="113" t="s">
        <v>59</v>
      </c>
      <c r="AE104" s="113" t="s">
        <v>59</v>
      </c>
      <c r="AF104" s="99" t="s">
        <v>238</v>
      </c>
      <c r="AG104" s="99" t="s">
        <v>238</v>
      </c>
      <c r="AH104" s="99" t="s">
        <v>238</v>
      </c>
      <c r="AI104" s="99" t="s">
        <v>238</v>
      </c>
      <c r="AJ104" s="113" t="s">
        <v>59</v>
      </c>
      <c r="AK104" s="99" t="s">
        <v>239</v>
      </c>
      <c r="AL104" s="113" t="s">
        <v>59</v>
      </c>
      <c r="AM104" s="113" t="s">
        <v>59</v>
      </c>
      <c r="AN104" s="113" t="s">
        <v>59</v>
      </c>
      <c r="AO104" s="113" t="s">
        <v>59</v>
      </c>
      <c r="AP104" s="113" t="s">
        <v>59</v>
      </c>
      <c r="AQ104" s="113" t="s">
        <v>59</v>
      </c>
      <c r="AR104" s="99">
        <v>27.37</v>
      </c>
    </row>
    <row r="105" spans="1:44" s="65" customFormat="1" ht="42.6" customHeight="1" x14ac:dyDescent="0.3">
      <c r="A105" s="104" t="s">
        <v>74</v>
      </c>
      <c r="B105" s="104"/>
      <c r="C105" s="102" t="s">
        <v>231</v>
      </c>
      <c r="D105" s="102" t="s">
        <v>169</v>
      </c>
      <c r="E105" s="102" t="s">
        <v>213</v>
      </c>
      <c r="F105" s="102" t="s">
        <v>149</v>
      </c>
      <c r="G105" s="103" t="s">
        <v>240</v>
      </c>
      <c r="H105" s="132" t="s">
        <v>59</v>
      </c>
      <c r="I105" s="132" t="s">
        <v>59</v>
      </c>
      <c r="J105" s="100" t="s">
        <v>59</v>
      </c>
      <c r="K105" s="100" t="s">
        <v>59</v>
      </c>
      <c r="L105" s="100" t="s">
        <v>59</v>
      </c>
      <c r="M105" s="100" t="s">
        <v>59</v>
      </c>
      <c r="N105" s="100" t="s">
        <v>59</v>
      </c>
      <c r="O105" s="100" t="s">
        <v>59</v>
      </c>
      <c r="P105" s="118">
        <v>36.53</v>
      </c>
      <c r="Q105" s="118">
        <v>36.53</v>
      </c>
      <c r="R105" s="118">
        <v>36.53</v>
      </c>
      <c r="S105" s="118">
        <v>36.53</v>
      </c>
      <c r="T105" s="100" t="s">
        <v>59</v>
      </c>
      <c r="U105" s="100" t="s">
        <v>59</v>
      </c>
      <c r="V105" s="118">
        <v>36.53</v>
      </c>
      <c r="W105" s="118">
        <v>36.53</v>
      </c>
      <c r="X105" s="118">
        <v>36.53</v>
      </c>
      <c r="Y105" s="100" t="s">
        <v>59</v>
      </c>
      <c r="Z105" s="100" t="s">
        <v>59</v>
      </c>
      <c r="AA105" s="113" t="s">
        <v>59</v>
      </c>
      <c r="AB105" s="113" t="s">
        <v>59</v>
      </c>
      <c r="AC105" s="113" t="s">
        <v>59</v>
      </c>
      <c r="AD105" s="113" t="s">
        <v>59</v>
      </c>
      <c r="AE105" s="113" t="s">
        <v>59</v>
      </c>
      <c r="AF105" s="100" t="s">
        <v>59</v>
      </c>
      <c r="AG105" s="100" t="s">
        <v>59</v>
      </c>
      <c r="AH105" s="100" t="s">
        <v>59</v>
      </c>
      <c r="AI105" s="100" t="s">
        <v>59</v>
      </c>
      <c r="AJ105" s="100" t="s">
        <v>59</v>
      </c>
      <c r="AK105" s="100" t="s">
        <v>59</v>
      </c>
      <c r="AL105" s="100" t="s">
        <v>59</v>
      </c>
      <c r="AM105" s="100" t="s">
        <v>59</v>
      </c>
      <c r="AN105" s="100" t="s">
        <v>59</v>
      </c>
      <c r="AO105" s="100" t="s">
        <v>59</v>
      </c>
      <c r="AP105" s="113" t="s">
        <v>59</v>
      </c>
      <c r="AQ105" s="100" t="s">
        <v>59</v>
      </c>
      <c r="AR105" s="100" t="s">
        <v>59</v>
      </c>
    </row>
    <row r="106" spans="1:44" s="65" customFormat="1" ht="42.6" customHeight="1" x14ac:dyDescent="0.3">
      <c r="A106" s="104" t="s">
        <v>241</v>
      </c>
      <c r="B106" s="104"/>
      <c r="C106" s="102" t="s">
        <v>242</v>
      </c>
      <c r="D106" s="102"/>
      <c r="E106" s="102" t="s">
        <v>243</v>
      </c>
      <c r="F106" s="102" t="s">
        <v>149</v>
      </c>
      <c r="G106" s="96" t="s">
        <v>244</v>
      </c>
      <c r="H106" s="132" t="s">
        <v>59</v>
      </c>
      <c r="I106" s="132" t="s">
        <v>59</v>
      </c>
      <c r="J106" s="132" t="s">
        <v>59</v>
      </c>
      <c r="K106" s="132" t="s">
        <v>59</v>
      </c>
      <c r="L106" s="132" t="s">
        <v>59</v>
      </c>
      <c r="M106" s="132" t="s">
        <v>59</v>
      </c>
      <c r="N106" s="132" t="s">
        <v>59</v>
      </c>
      <c r="O106" s="132" t="s">
        <v>59</v>
      </c>
      <c r="P106" s="118">
        <v>34.979999999999997</v>
      </c>
      <c r="Q106" s="118">
        <v>34.979999999999997</v>
      </c>
      <c r="R106" s="118">
        <v>34.979999999999997</v>
      </c>
      <c r="S106" s="118">
        <v>34.979999999999997</v>
      </c>
      <c r="T106" s="100" t="s">
        <v>59</v>
      </c>
      <c r="U106" s="100" t="s">
        <v>59</v>
      </c>
      <c r="V106" s="118">
        <v>34.049999999999997</v>
      </c>
      <c r="W106" s="118">
        <v>34.049999999999997</v>
      </c>
      <c r="X106" s="118">
        <v>34.049999999999997</v>
      </c>
      <c r="Y106" s="100" t="s">
        <v>59</v>
      </c>
      <c r="Z106" s="100" t="s">
        <v>59</v>
      </c>
      <c r="AA106" s="100" t="s">
        <v>59</v>
      </c>
      <c r="AB106" s="100" t="s">
        <v>59</v>
      </c>
      <c r="AC106" s="100" t="s">
        <v>59</v>
      </c>
      <c r="AD106" s="100" t="s">
        <v>59</v>
      </c>
      <c r="AE106" s="100" t="s">
        <v>59</v>
      </c>
      <c r="AF106" s="100" t="s">
        <v>59</v>
      </c>
      <c r="AG106" s="100" t="s">
        <v>59</v>
      </c>
      <c r="AH106" s="100" t="s">
        <v>59</v>
      </c>
      <c r="AI106" s="100" t="s">
        <v>59</v>
      </c>
      <c r="AJ106" s="100" t="s">
        <v>59</v>
      </c>
      <c r="AK106" s="100" t="s">
        <v>59</v>
      </c>
      <c r="AL106" s="100" t="s">
        <v>59</v>
      </c>
      <c r="AM106" s="100" t="s">
        <v>59</v>
      </c>
      <c r="AN106" s="100" t="s">
        <v>59</v>
      </c>
      <c r="AO106" s="100" t="s">
        <v>59</v>
      </c>
      <c r="AP106" s="100" t="s">
        <v>59</v>
      </c>
      <c r="AQ106" s="100" t="s">
        <v>59</v>
      </c>
      <c r="AR106" s="100" t="s">
        <v>59</v>
      </c>
    </row>
    <row r="107" spans="1:44" s="65" customFormat="1" ht="42.6" customHeight="1" x14ac:dyDescent="0.3">
      <c r="A107" s="101" t="s">
        <v>159</v>
      </c>
      <c r="B107" s="104"/>
      <c r="C107" s="102" t="s">
        <v>242</v>
      </c>
      <c r="D107" s="102"/>
      <c r="E107" s="102"/>
      <c r="F107" s="102" t="s">
        <v>149</v>
      </c>
      <c r="G107" s="96" t="s">
        <v>245</v>
      </c>
      <c r="H107" s="100" t="s">
        <v>59</v>
      </c>
      <c r="I107" s="132" t="s">
        <v>59</v>
      </c>
      <c r="J107" s="100" t="s">
        <v>59</v>
      </c>
      <c r="K107" s="100" t="s">
        <v>59</v>
      </c>
      <c r="L107" s="100" t="s">
        <v>59</v>
      </c>
      <c r="M107" s="100" t="s">
        <v>59</v>
      </c>
      <c r="N107" s="100" t="s">
        <v>59</v>
      </c>
      <c r="O107" s="100" t="s">
        <v>59</v>
      </c>
      <c r="P107" s="101">
        <v>38.6</v>
      </c>
      <c r="Q107" s="101">
        <v>38.6</v>
      </c>
      <c r="R107" s="101">
        <v>38.6</v>
      </c>
      <c r="S107" s="101">
        <v>38.6</v>
      </c>
      <c r="T107" s="100" t="s">
        <v>59</v>
      </c>
      <c r="U107" s="113" t="s">
        <v>59</v>
      </c>
      <c r="V107" s="101">
        <v>37.57</v>
      </c>
      <c r="W107" s="101">
        <v>37.57</v>
      </c>
      <c r="X107" s="101">
        <v>37.57</v>
      </c>
      <c r="Y107" s="100" t="s">
        <v>59</v>
      </c>
      <c r="Z107" s="100" t="s">
        <v>59</v>
      </c>
      <c r="AA107" s="113" t="s">
        <v>59</v>
      </c>
      <c r="AB107" s="113" t="s">
        <v>59</v>
      </c>
      <c r="AC107" s="113" t="s">
        <v>59</v>
      </c>
      <c r="AD107" s="113" t="s">
        <v>59</v>
      </c>
      <c r="AE107" s="113" t="s">
        <v>59</v>
      </c>
      <c r="AF107" s="118">
        <v>34.21</v>
      </c>
      <c r="AG107" s="118">
        <v>34.21</v>
      </c>
      <c r="AH107" s="118">
        <v>34.21</v>
      </c>
      <c r="AI107" s="118">
        <v>34.21</v>
      </c>
      <c r="AJ107" s="100" t="s">
        <v>59</v>
      </c>
      <c r="AK107" s="118">
        <v>34.21</v>
      </c>
      <c r="AL107" s="118">
        <v>27.51</v>
      </c>
      <c r="AM107" s="100" t="s">
        <v>59</v>
      </c>
      <c r="AN107" s="100" t="s">
        <v>59</v>
      </c>
      <c r="AO107" s="100" t="s">
        <v>59</v>
      </c>
      <c r="AP107" s="100" t="s">
        <v>59</v>
      </c>
      <c r="AQ107" s="100" t="s">
        <v>59</v>
      </c>
      <c r="AR107" s="100" t="s">
        <v>59</v>
      </c>
    </row>
    <row r="108" spans="1:44" s="65" customFormat="1" ht="42.6" customHeight="1" x14ac:dyDescent="0.3">
      <c r="A108" s="101" t="s">
        <v>159</v>
      </c>
      <c r="B108" s="104"/>
      <c r="C108" s="102" t="s">
        <v>246</v>
      </c>
      <c r="D108" s="102" t="s">
        <v>226</v>
      </c>
      <c r="E108" s="102"/>
      <c r="F108" s="102" t="s">
        <v>149</v>
      </c>
      <c r="G108" s="103" t="s">
        <v>247</v>
      </c>
      <c r="H108" s="100" t="s">
        <v>59</v>
      </c>
      <c r="I108" s="100" t="s">
        <v>59</v>
      </c>
      <c r="J108" s="100" t="s">
        <v>59</v>
      </c>
      <c r="K108" s="100" t="s">
        <v>59</v>
      </c>
      <c r="L108" s="100" t="s">
        <v>59</v>
      </c>
      <c r="M108" s="100" t="s">
        <v>59</v>
      </c>
      <c r="N108" s="100" t="s">
        <v>59</v>
      </c>
      <c r="O108" s="100" t="s">
        <v>59</v>
      </c>
      <c r="P108" s="100" t="s">
        <v>59</v>
      </c>
      <c r="Q108" s="100" t="s">
        <v>59</v>
      </c>
      <c r="R108" s="100" t="s">
        <v>59</v>
      </c>
      <c r="S108" s="100" t="s">
        <v>59</v>
      </c>
      <c r="T108" s="100" t="s">
        <v>59</v>
      </c>
      <c r="U108" s="100" t="s">
        <v>59</v>
      </c>
      <c r="V108" s="100" t="s">
        <v>59</v>
      </c>
      <c r="W108" s="100" t="s">
        <v>59</v>
      </c>
      <c r="X108" s="100" t="s">
        <v>59</v>
      </c>
      <c r="Y108" s="100" t="s">
        <v>59</v>
      </c>
      <c r="Z108" s="100" t="s">
        <v>59</v>
      </c>
      <c r="AA108" s="113" t="s">
        <v>59</v>
      </c>
      <c r="AB108" s="113" t="s">
        <v>59</v>
      </c>
      <c r="AC108" s="113" t="s">
        <v>59</v>
      </c>
      <c r="AD108" s="113" t="s">
        <v>59</v>
      </c>
      <c r="AE108" s="113" t="s">
        <v>59</v>
      </c>
      <c r="AF108" s="113" t="s">
        <v>59</v>
      </c>
      <c r="AG108" s="109">
        <v>15.84</v>
      </c>
      <c r="AH108" s="109">
        <v>15.84</v>
      </c>
      <c r="AI108" s="109">
        <v>15.84</v>
      </c>
      <c r="AJ108" s="113" t="s">
        <v>59</v>
      </c>
      <c r="AK108" s="109">
        <v>15.84</v>
      </c>
      <c r="AL108" s="113" t="s">
        <v>59</v>
      </c>
      <c r="AM108" s="100" t="s">
        <v>59</v>
      </c>
      <c r="AN108" s="101">
        <v>15.84</v>
      </c>
      <c r="AO108" s="101">
        <f>AN108</f>
        <v>15.84</v>
      </c>
      <c r="AP108" s="100" t="s">
        <v>59</v>
      </c>
      <c r="AQ108" s="100" t="s">
        <v>59</v>
      </c>
      <c r="AR108" s="100" t="s">
        <v>59</v>
      </c>
    </row>
    <row r="109" spans="1:44" s="65" customFormat="1" ht="42.6" customHeight="1" x14ac:dyDescent="0.3">
      <c r="A109" s="101" t="s">
        <v>159</v>
      </c>
      <c r="B109" s="104"/>
      <c r="C109" s="102" t="s">
        <v>246</v>
      </c>
      <c r="D109" s="102" t="s">
        <v>226</v>
      </c>
      <c r="E109" s="102"/>
      <c r="F109" s="102" t="s">
        <v>149</v>
      </c>
      <c r="G109" s="103" t="s">
        <v>248</v>
      </c>
      <c r="H109" s="100" t="s">
        <v>59</v>
      </c>
      <c r="I109" s="100" t="s">
        <v>59</v>
      </c>
      <c r="J109" s="100" t="s">
        <v>59</v>
      </c>
      <c r="K109" s="100" t="s">
        <v>59</v>
      </c>
      <c r="L109" s="100" t="s">
        <v>59</v>
      </c>
      <c r="M109" s="100" t="s">
        <v>59</v>
      </c>
      <c r="N109" s="100" t="s">
        <v>59</v>
      </c>
      <c r="O109" s="100" t="s">
        <v>59</v>
      </c>
      <c r="P109" s="100" t="s">
        <v>59</v>
      </c>
      <c r="Q109" s="100" t="s">
        <v>59</v>
      </c>
      <c r="R109" s="100" t="s">
        <v>59</v>
      </c>
      <c r="S109" s="100" t="s">
        <v>59</v>
      </c>
      <c r="T109" s="100" t="s">
        <v>59</v>
      </c>
      <c r="U109" s="100" t="s">
        <v>59</v>
      </c>
      <c r="V109" s="100" t="s">
        <v>59</v>
      </c>
      <c r="W109" s="100" t="s">
        <v>59</v>
      </c>
      <c r="X109" s="100" t="s">
        <v>59</v>
      </c>
      <c r="Y109" s="100" t="s">
        <v>59</v>
      </c>
      <c r="Z109" s="100" t="s">
        <v>59</v>
      </c>
      <c r="AA109" s="113" t="s">
        <v>59</v>
      </c>
      <c r="AB109" s="113" t="s">
        <v>59</v>
      </c>
      <c r="AC109" s="113" t="s">
        <v>59</v>
      </c>
      <c r="AD109" s="113" t="s">
        <v>59</v>
      </c>
      <c r="AE109" s="113" t="s">
        <v>59</v>
      </c>
      <c r="AF109" s="113" t="s">
        <v>59</v>
      </c>
      <c r="AG109" s="109">
        <v>20.32</v>
      </c>
      <c r="AH109" s="109">
        <v>20.32</v>
      </c>
      <c r="AI109" s="109">
        <v>20.32</v>
      </c>
      <c r="AJ109" s="113" t="s">
        <v>59</v>
      </c>
      <c r="AK109" s="109">
        <v>20.32</v>
      </c>
      <c r="AL109" s="113" t="s">
        <v>59</v>
      </c>
      <c r="AM109" s="100" t="s">
        <v>59</v>
      </c>
      <c r="AN109" s="101">
        <v>20.32</v>
      </c>
      <c r="AO109" s="101">
        <f>AN109</f>
        <v>20.32</v>
      </c>
      <c r="AP109" s="100" t="s">
        <v>59</v>
      </c>
      <c r="AQ109" s="100" t="s">
        <v>59</v>
      </c>
      <c r="AR109" s="100" t="s">
        <v>59</v>
      </c>
    </row>
    <row r="110" spans="1:44" s="65" customFormat="1" ht="42.6" customHeight="1" x14ac:dyDescent="0.3">
      <c r="A110" s="101" t="s">
        <v>159</v>
      </c>
      <c r="B110" s="104"/>
      <c r="C110" s="102" t="s">
        <v>246</v>
      </c>
      <c r="D110" s="102" t="s">
        <v>226</v>
      </c>
      <c r="E110" s="118" t="s">
        <v>64</v>
      </c>
      <c r="F110" s="102" t="s">
        <v>149</v>
      </c>
      <c r="G110" s="103" t="s">
        <v>249</v>
      </c>
      <c r="H110" s="100" t="s">
        <v>59</v>
      </c>
      <c r="I110" s="100" t="s">
        <v>59</v>
      </c>
      <c r="J110" s="100" t="s">
        <v>59</v>
      </c>
      <c r="K110" s="100" t="s">
        <v>59</v>
      </c>
      <c r="L110" s="100" t="s">
        <v>59</v>
      </c>
      <c r="M110" s="100" t="s">
        <v>59</v>
      </c>
      <c r="N110" s="100" t="s">
        <v>59</v>
      </c>
      <c r="O110" s="100" t="s">
        <v>59</v>
      </c>
      <c r="P110" s="100" t="s">
        <v>59</v>
      </c>
      <c r="Q110" s="100" t="s">
        <v>59</v>
      </c>
      <c r="R110" s="100" t="s">
        <v>59</v>
      </c>
      <c r="S110" s="100" t="s">
        <v>59</v>
      </c>
      <c r="T110" s="100" t="s">
        <v>59</v>
      </c>
      <c r="U110" s="100" t="s">
        <v>59</v>
      </c>
      <c r="V110" s="100" t="s">
        <v>59</v>
      </c>
      <c r="W110" s="100" t="s">
        <v>59</v>
      </c>
      <c r="X110" s="100" t="s">
        <v>59</v>
      </c>
      <c r="Y110" s="100" t="s">
        <v>59</v>
      </c>
      <c r="Z110" s="100" t="s">
        <v>59</v>
      </c>
      <c r="AA110" s="113" t="s">
        <v>59</v>
      </c>
      <c r="AB110" s="113" t="s">
        <v>59</v>
      </c>
      <c r="AC110" s="113" t="s">
        <v>59</v>
      </c>
      <c r="AD110" s="113" t="s">
        <v>59</v>
      </c>
      <c r="AE110" s="113" t="s">
        <v>59</v>
      </c>
      <c r="AF110" s="113" t="s">
        <v>59</v>
      </c>
      <c r="AG110" s="109">
        <v>20.59</v>
      </c>
      <c r="AH110" s="109">
        <v>20.59</v>
      </c>
      <c r="AI110" s="109">
        <v>20.59</v>
      </c>
      <c r="AJ110" s="113" t="s">
        <v>59</v>
      </c>
      <c r="AK110" s="109">
        <v>20.59</v>
      </c>
      <c r="AL110" s="113" t="s">
        <v>59</v>
      </c>
      <c r="AM110" s="100" t="s">
        <v>59</v>
      </c>
      <c r="AN110" s="109">
        <v>20.59</v>
      </c>
      <c r="AO110" s="109">
        <v>20.59</v>
      </c>
      <c r="AP110" s="100" t="s">
        <v>59</v>
      </c>
      <c r="AQ110" s="100" t="s">
        <v>59</v>
      </c>
      <c r="AR110" s="100" t="s">
        <v>59</v>
      </c>
    </row>
    <row r="111" spans="1:44" s="65" customFormat="1" ht="42.6" customHeight="1" x14ac:dyDescent="0.3">
      <c r="A111" s="101" t="s">
        <v>159</v>
      </c>
      <c r="B111" s="104"/>
      <c r="C111" s="102" t="s">
        <v>246</v>
      </c>
      <c r="D111" s="102" t="s">
        <v>226</v>
      </c>
      <c r="E111" s="118" t="s">
        <v>64</v>
      </c>
      <c r="F111" s="102" t="s">
        <v>149</v>
      </c>
      <c r="G111" s="103" t="s">
        <v>250</v>
      </c>
      <c r="H111" s="100" t="s">
        <v>59</v>
      </c>
      <c r="I111" s="100" t="s">
        <v>59</v>
      </c>
      <c r="J111" s="100" t="s">
        <v>59</v>
      </c>
      <c r="K111" s="100" t="s">
        <v>59</v>
      </c>
      <c r="L111" s="100" t="s">
        <v>59</v>
      </c>
      <c r="M111" s="100" t="s">
        <v>59</v>
      </c>
      <c r="N111" s="100" t="s">
        <v>59</v>
      </c>
      <c r="O111" s="100" t="s">
        <v>59</v>
      </c>
      <c r="P111" s="100" t="s">
        <v>59</v>
      </c>
      <c r="Q111" s="100" t="s">
        <v>59</v>
      </c>
      <c r="R111" s="100" t="s">
        <v>59</v>
      </c>
      <c r="S111" s="100" t="s">
        <v>59</v>
      </c>
      <c r="T111" s="100" t="s">
        <v>59</v>
      </c>
      <c r="U111" s="100" t="s">
        <v>59</v>
      </c>
      <c r="V111" s="100" t="s">
        <v>59</v>
      </c>
      <c r="W111" s="100" t="s">
        <v>59</v>
      </c>
      <c r="X111" s="100" t="s">
        <v>59</v>
      </c>
      <c r="Y111" s="100" t="s">
        <v>59</v>
      </c>
      <c r="Z111" s="100" t="s">
        <v>59</v>
      </c>
      <c r="AA111" s="113" t="s">
        <v>59</v>
      </c>
      <c r="AB111" s="113" t="s">
        <v>59</v>
      </c>
      <c r="AC111" s="113" t="s">
        <v>59</v>
      </c>
      <c r="AD111" s="113" t="s">
        <v>59</v>
      </c>
      <c r="AE111" s="113" t="s">
        <v>59</v>
      </c>
      <c r="AF111" s="113" t="s">
        <v>59</v>
      </c>
      <c r="AG111" s="109">
        <v>26.42</v>
      </c>
      <c r="AH111" s="109">
        <v>26.42</v>
      </c>
      <c r="AI111" s="109">
        <v>26.42</v>
      </c>
      <c r="AJ111" s="113" t="s">
        <v>59</v>
      </c>
      <c r="AK111" s="109">
        <v>26.42</v>
      </c>
      <c r="AL111" s="113" t="s">
        <v>59</v>
      </c>
      <c r="AM111" s="100" t="s">
        <v>59</v>
      </c>
      <c r="AN111" s="109">
        <v>26.42</v>
      </c>
      <c r="AO111" s="109">
        <v>26.42</v>
      </c>
      <c r="AP111" s="100" t="s">
        <v>59</v>
      </c>
      <c r="AQ111" s="100" t="s">
        <v>59</v>
      </c>
      <c r="AR111" s="100" t="s">
        <v>59</v>
      </c>
    </row>
    <row r="112" spans="1:44" s="65" customFormat="1" ht="42.6" customHeight="1" x14ac:dyDescent="0.3">
      <c r="A112" s="101" t="s">
        <v>159</v>
      </c>
      <c r="B112" s="104"/>
      <c r="C112" s="102" t="s">
        <v>246</v>
      </c>
      <c r="D112" s="102"/>
      <c r="E112" s="102"/>
      <c r="F112" s="102" t="s">
        <v>149</v>
      </c>
      <c r="G112" s="103" t="s">
        <v>251</v>
      </c>
      <c r="H112" s="100" t="s">
        <v>59</v>
      </c>
      <c r="I112" s="132" t="s">
        <v>59</v>
      </c>
      <c r="J112" s="100" t="s">
        <v>59</v>
      </c>
      <c r="K112" s="100" t="s">
        <v>59</v>
      </c>
      <c r="L112" s="100" t="s">
        <v>59</v>
      </c>
      <c r="M112" s="100" t="s">
        <v>59</v>
      </c>
      <c r="N112" s="101">
        <v>22.54</v>
      </c>
      <c r="O112" s="100" t="s">
        <v>59</v>
      </c>
      <c r="P112" s="100" t="s">
        <v>59</v>
      </c>
      <c r="Q112" s="100" t="s">
        <v>59</v>
      </c>
      <c r="R112" s="100" t="s">
        <v>59</v>
      </c>
      <c r="S112" s="100" t="s">
        <v>59</v>
      </c>
      <c r="T112" s="100" t="s">
        <v>59</v>
      </c>
      <c r="U112" s="113" t="str">
        <f>Q112</f>
        <v>NA</v>
      </c>
      <c r="V112" s="100" t="s">
        <v>59</v>
      </c>
      <c r="W112" s="100" t="s">
        <v>59</v>
      </c>
      <c r="X112" s="100" t="s">
        <v>59</v>
      </c>
      <c r="Y112" s="100" t="s">
        <v>59</v>
      </c>
      <c r="Z112" s="100" t="s">
        <v>59</v>
      </c>
      <c r="AA112" s="113" t="s">
        <v>59</v>
      </c>
      <c r="AB112" s="113" t="s">
        <v>59</v>
      </c>
      <c r="AC112" s="113" t="s">
        <v>59</v>
      </c>
      <c r="AD112" s="113" t="s">
        <v>59</v>
      </c>
      <c r="AE112" s="113" t="s">
        <v>59</v>
      </c>
      <c r="AF112" s="100" t="s">
        <v>59</v>
      </c>
      <c r="AG112" s="100" t="s">
        <v>59</v>
      </c>
      <c r="AH112" s="113" t="s">
        <v>59</v>
      </c>
      <c r="AI112" s="100" t="s">
        <v>59</v>
      </c>
      <c r="AJ112" s="100" t="s">
        <v>59</v>
      </c>
      <c r="AK112" s="100" t="s">
        <v>59</v>
      </c>
      <c r="AL112" s="100" t="s">
        <v>59</v>
      </c>
      <c r="AM112" s="100" t="s">
        <v>59</v>
      </c>
      <c r="AN112" s="100" t="s">
        <v>59</v>
      </c>
      <c r="AO112" s="100" t="s">
        <v>59</v>
      </c>
      <c r="AP112" s="100" t="s">
        <v>59</v>
      </c>
      <c r="AQ112" s="100" t="s">
        <v>59</v>
      </c>
      <c r="AR112" s="100" t="s">
        <v>59</v>
      </c>
    </row>
    <row r="113" spans="1:44" s="65" customFormat="1" ht="42.6" customHeight="1" x14ac:dyDescent="0.3">
      <c r="A113" s="101" t="s">
        <v>159</v>
      </c>
      <c r="B113" s="104"/>
      <c r="C113" s="102" t="s">
        <v>246</v>
      </c>
      <c r="D113" s="102"/>
      <c r="E113" s="102"/>
      <c r="F113" s="102" t="s">
        <v>149</v>
      </c>
      <c r="G113" s="103" t="s">
        <v>252</v>
      </c>
      <c r="H113" s="100" t="s">
        <v>59</v>
      </c>
      <c r="I113" s="132" t="s">
        <v>59</v>
      </c>
      <c r="J113" s="100" t="s">
        <v>59</v>
      </c>
      <c r="K113" s="100" t="s">
        <v>59</v>
      </c>
      <c r="L113" s="100" t="s">
        <v>59</v>
      </c>
      <c r="M113" s="100" t="s">
        <v>59</v>
      </c>
      <c r="N113" s="101">
        <v>29.13</v>
      </c>
      <c r="O113" s="100" t="s">
        <v>59</v>
      </c>
      <c r="P113" s="100" t="s">
        <v>59</v>
      </c>
      <c r="Q113" s="100" t="s">
        <v>59</v>
      </c>
      <c r="R113" s="100" t="s">
        <v>59</v>
      </c>
      <c r="S113" s="100" t="s">
        <v>59</v>
      </c>
      <c r="T113" s="100" t="s">
        <v>59</v>
      </c>
      <c r="U113" s="113" t="str">
        <f>Q113</f>
        <v>NA</v>
      </c>
      <c r="V113" s="100" t="s">
        <v>59</v>
      </c>
      <c r="W113" s="100" t="s">
        <v>59</v>
      </c>
      <c r="X113" s="100" t="s">
        <v>59</v>
      </c>
      <c r="Y113" s="100" t="s">
        <v>59</v>
      </c>
      <c r="Z113" s="100" t="s">
        <v>59</v>
      </c>
      <c r="AA113" s="113" t="s">
        <v>59</v>
      </c>
      <c r="AB113" s="113" t="s">
        <v>59</v>
      </c>
      <c r="AC113" s="113" t="s">
        <v>59</v>
      </c>
      <c r="AD113" s="113" t="s">
        <v>59</v>
      </c>
      <c r="AE113" s="113" t="s">
        <v>59</v>
      </c>
      <c r="AF113" s="100" t="s">
        <v>59</v>
      </c>
      <c r="AG113" s="100" t="s">
        <v>59</v>
      </c>
      <c r="AH113" s="113" t="s">
        <v>59</v>
      </c>
      <c r="AI113" s="100" t="s">
        <v>59</v>
      </c>
      <c r="AJ113" s="100" t="s">
        <v>59</v>
      </c>
      <c r="AK113" s="100" t="s">
        <v>59</v>
      </c>
      <c r="AL113" s="100" t="s">
        <v>59</v>
      </c>
      <c r="AM113" s="100" t="s">
        <v>59</v>
      </c>
      <c r="AN113" s="100" t="s">
        <v>59</v>
      </c>
      <c r="AO113" s="100" t="s">
        <v>59</v>
      </c>
      <c r="AP113" s="100" t="s">
        <v>59</v>
      </c>
      <c r="AQ113" s="100" t="s">
        <v>59</v>
      </c>
      <c r="AR113" s="100" t="s">
        <v>59</v>
      </c>
    </row>
    <row r="114" spans="1:44" s="66" customFormat="1" ht="42.6" customHeight="1" x14ac:dyDescent="0.3">
      <c r="A114" s="101" t="s">
        <v>159</v>
      </c>
      <c r="B114" s="104"/>
      <c r="C114" s="102" t="s">
        <v>253</v>
      </c>
      <c r="D114" s="102"/>
      <c r="E114" s="102"/>
      <c r="F114" s="102" t="s">
        <v>149</v>
      </c>
      <c r="G114" s="103" t="s">
        <v>254</v>
      </c>
      <c r="H114" s="100"/>
      <c r="I114" s="101">
        <v>22.47</v>
      </c>
      <c r="J114" s="101">
        <v>22.47</v>
      </c>
      <c r="K114" s="101">
        <v>22.47</v>
      </c>
      <c r="L114" s="101">
        <v>22.47</v>
      </c>
      <c r="M114" s="100" t="s">
        <v>59</v>
      </c>
      <c r="N114" s="100" t="s">
        <v>59</v>
      </c>
      <c r="O114" s="100" t="s">
        <v>59</v>
      </c>
      <c r="P114" s="101">
        <v>22.47</v>
      </c>
      <c r="Q114" s="101">
        <v>22.47</v>
      </c>
      <c r="R114" s="101">
        <v>22.47</v>
      </c>
      <c r="S114" s="101">
        <v>22.47</v>
      </c>
      <c r="T114" s="100" t="s">
        <v>59</v>
      </c>
      <c r="U114" s="101">
        <v>22.47</v>
      </c>
      <c r="V114" s="101">
        <v>22.47</v>
      </c>
      <c r="W114" s="101">
        <v>22.47</v>
      </c>
      <c r="X114" s="101">
        <v>22.47</v>
      </c>
      <c r="Y114" s="100" t="s">
        <v>59</v>
      </c>
      <c r="Z114" s="100" t="s">
        <v>59</v>
      </c>
      <c r="AA114" s="100" t="s">
        <v>59</v>
      </c>
      <c r="AB114" s="100" t="s">
        <v>59</v>
      </c>
      <c r="AC114" s="100" t="s">
        <v>59</v>
      </c>
      <c r="AD114" s="100" t="s">
        <v>59</v>
      </c>
      <c r="AE114" s="100" t="s">
        <v>59</v>
      </c>
      <c r="AF114" s="100" t="s">
        <v>59</v>
      </c>
      <c r="AG114" s="100" t="s">
        <v>59</v>
      </c>
      <c r="AH114" s="100" t="s">
        <v>59</v>
      </c>
      <c r="AI114" s="100" t="s">
        <v>59</v>
      </c>
      <c r="AJ114" s="100" t="s">
        <v>59</v>
      </c>
      <c r="AK114" s="100" t="s">
        <v>59</v>
      </c>
      <c r="AL114" s="100" t="s">
        <v>59</v>
      </c>
      <c r="AM114" s="100" t="s">
        <v>59</v>
      </c>
      <c r="AN114" s="100" t="s">
        <v>59</v>
      </c>
      <c r="AO114" s="100" t="s">
        <v>59</v>
      </c>
      <c r="AP114" s="100" t="s">
        <v>59</v>
      </c>
      <c r="AQ114" s="100" t="s">
        <v>59</v>
      </c>
      <c r="AR114" s="100" t="s">
        <v>59</v>
      </c>
    </row>
    <row r="115" spans="1:44" s="65" customFormat="1" ht="42.6" customHeight="1" x14ac:dyDescent="0.3">
      <c r="A115" s="101" t="s">
        <v>159</v>
      </c>
      <c r="B115" s="104"/>
      <c r="C115" s="102" t="s">
        <v>253</v>
      </c>
      <c r="D115" s="102"/>
      <c r="E115" s="102"/>
      <c r="F115" s="102" t="s">
        <v>149</v>
      </c>
      <c r="G115" s="103" t="s">
        <v>255</v>
      </c>
      <c r="H115" s="100" t="s">
        <v>59</v>
      </c>
      <c r="I115" s="118">
        <v>28.59</v>
      </c>
      <c r="J115" s="118">
        <v>28.59</v>
      </c>
      <c r="K115" s="118">
        <v>28.59</v>
      </c>
      <c r="L115" s="118">
        <v>28.59</v>
      </c>
      <c r="M115" s="100" t="s">
        <v>59</v>
      </c>
      <c r="N115" s="100" t="s">
        <v>59</v>
      </c>
      <c r="O115" s="100" t="s">
        <v>59</v>
      </c>
      <c r="P115" s="118">
        <v>28.59</v>
      </c>
      <c r="Q115" s="118">
        <v>28.59</v>
      </c>
      <c r="R115" s="118">
        <v>28.59</v>
      </c>
      <c r="S115" s="118">
        <v>28.59</v>
      </c>
      <c r="T115" s="100" t="s">
        <v>59</v>
      </c>
      <c r="U115" s="118">
        <v>28.59</v>
      </c>
      <c r="V115" s="118">
        <v>28.59</v>
      </c>
      <c r="W115" s="118">
        <v>28.59</v>
      </c>
      <c r="X115" s="118">
        <v>28.59</v>
      </c>
      <c r="Y115" s="100" t="s">
        <v>59</v>
      </c>
      <c r="Z115" s="100" t="s">
        <v>59</v>
      </c>
      <c r="AA115" s="100" t="s">
        <v>59</v>
      </c>
      <c r="AB115" s="100" t="s">
        <v>59</v>
      </c>
      <c r="AC115" s="100" t="s">
        <v>59</v>
      </c>
      <c r="AD115" s="100" t="s">
        <v>59</v>
      </c>
      <c r="AE115" s="100" t="s">
        <v>59</v>
      </c>
      <c r="AF115" s="100" t="s">
        <v>59</v>
      </c>
      <c r="AG115" s="100" t="s">
        <v>59</v>
      </c>
      <c r="AH115" s="100" t="s">
        <v>59</v>
      </c>
      <c r="AI115" s="100" t="s">
        <v>59</v>
      </c>
      <c r="AJ115" s="100" t="s">
        <v>59</v>
      </c>
      <c r="AK115" s="100" t="s">
        <v>59</v>
      </c>
      <c r="AL115" s="100" t="s">
        <v>59</v>
      </c>
      <c r="AM115" s="100" t="s">
        <v>59</v>
      </c>
      <c r="AN115" s="100" t="s">
        <v>59</v>
      </c>
      <c r="AO115" s="100" t="s">
        <v>59</v>
      </c>
      <c r="AP115" s="100" t="s">
        <v>59</v>
      </c>
      <c r="AQ115" s="100" t="s">
        <v>59</v>
      </c>
      <c r="AR115" s="100" t="s">
        <v>59</v>
      </c>
    </row>
    <row r="116" spans="1:44" s="65" customFormat="1" ht="42.6" customHeight="1" x14ac:dyDescent="0.3">
      <c r="A116" s="101" t="s">
        <v>159</v>
      </c>
      <c r="B116" s="104"/>
      <c r="C116" s="102" t="s">
        <v>253</v>
      </c>
      <c r="D116" s="102" t="s">
        <v>224</v>
      </c>
      <c r="E116" s="102"/>
      <c r="F116" s="102" t="s">
        <v>149</v>
      </c>
      <c r="G116" s="103" t="s">
        <v>256</v>
      </c>
      <c r="H116" s="100" t="s">
        <v>59</v>
      </c>
      <c r="I116" s="132" t="s">
        <v>59</v>
      </c>
      <c r="J116" s="100" t="s">
        <v>59</v>
      </c>
      <c r="K116" s="100" t="s">
        <v>59</v>
      </c>
      <c r="L116" s="100" t="s">
        <v>59</v>
      </c>
      <c r="M116" s="100" t="s">
        <v>59</v>
      </c>
      <c r="N116" s="100" t="s">
        <v>59</v>
      </c>
      <c r="O116" s="100" t="s">
        <v>59</v>
      </c>
      <c r="P116" s="100" t="s">
        <v>59</v>
      </c>
      <c r="Q116" s="100" t="s">
        <v>59</v>
      </c>
      <c r="R116" s="100" t="s">
        <v>59</v>
      </c>
      <c r="S116" s="100" t="s">
        <v>59</v>
      </c>
      <c r="T116" s="100" t="s">
        <v>59</v>
      </c>
      <c r="U116" s="100" t="s">
        <v>59</v>
      </c>
      <c r="V116" s="100" t="s">
        <v>59</v>
      </c>
      <c r="W116" s="100" t="s">
        <v>59</v>
      </c>
      <c r="X116" s="100" t="s">
        <v>59</v>
      </c>
      <c r="Y116" s="100" t="s">
        <v>59</v>
      </c>
      <c r="Z116" s="100" t="s">
        <v>59</v>
      </c>
      <c r="AA116" s="113" t="s">
        <v>59</v>
      </c>
      <c r="AB116" s="113" t="s">
        <v>59</v>
      </c>
      <c r="AC116" s="113" t="s">
        <v>59</v>
      </c>
      <c r="AD116" s="113" t="s">
        <v>59</v>
      </c>
      <c r="AE116" s="113" t="s">
        <v>59</v>
      </c>
      <c r="AF116" s="101" t="s">
        <v>257</v>
      </c>
      <c r="AG116" s="101" t="s">
        <v>257</v>
      </c>
      <c r="AH116" s="101" t="s">
        <v>257</v>
      </c>
      <c r="AI116" s="101" t="s">
        <v>257</v>
      </c>
      <c r="AJ116" s="100" t="s">
        <v>59</v>
      </c>
      <c r="AK116" s="101" t="str">
        <f>AI116</f>
        <v>$22.47 (w/ Master's degree)</v>
      </c>
      <c r="AL116" s="100" t="s">
        <v>59</v>
      </c>
      <c r="AM116" s="100" t="s">
        <v>59</v>
      </c>
      <c r="AN116" s="100" t="s">
        <v>59</v>
      </c>
      <c r="AO116" s="100" t="s">
        <v>59</v>
      </c>
      <c r="AP116" s="100" t="s">
        <v>59</v>
      </c>
      <c r="AQ116" s="100" t="s">
        <v>59</v>
      </c>
      <c r="AR116" s="101">
        <v>22.47</v>
      </c>
    </row>
    <row r="117" spans="1:44" s="65" customFormat="1" ht="42.6" customHeight="1" x14ac:dyDescent="0.3">
      <c r="A117" s="101" t="s">
        <v>159</v>
      </c>
      <c r="B117" s="104"/>
      <c r="C117" s="102" t="s">
        <v>253</v>
      </c>
      <c r="D117" s="102" t="s">
        <v>224</v>
      </c>
      <c r="E117" s="102"/>
      <c r="F117" s="102" t="s">
        <v>149</v>
      </c>
      <c r="G117" s="103" t="s">
        <v>258</v>
      </c>
      <c r="H117" s="100" t="s">
        <v>59</v>
      </c>
      <c r="I117" s="132" t="s">
        <v>59</v>
      </c>
      <c r="J117" s="100" t="s">
        <v>59</v>
      </c>
      <c r="K117" s="100" t="s">
        <v>59</v>
      </c>
      <c r="L117" s="100" t="s">
        <v>59</v>
      </c>
      <c r="M117" s="100" t="s">
        <v>59</v>
      </c>
      <c r="N117" s="100" t="s">
        <v>59</v>
      </c>
      <c r="O117" s="100" t="s">
        <v>59</v>
      </c>
      <c r="P117" s="100" t="s">
        <v>59</v>
      </c>
      <c r="Q117" s="100" t="s">
        <v>59</v>
      </c>
      <c r="R117" s="100" t="s">
        <v>59</v>
      </c>
      <c r="S117" s="100" t="s">
        <v>59</v>
      </c>
      <c r="T117" s="100" t="s">
        <v>59</v>
      </c>
      <c r="U117" s="100" t="s">
        <v>59</v>
      </c>
      <c r="V117" s="100" t="s">
        <v>59</v>
      </c>
      <c r="W117" s="100" t="s">
        <v>59</v>
      </c>
      <c r="X117" s="100" t="s">
        <v>59</v>
      </c>
      <c r="Y117" s="100" t="s">
        <v>59</v>
      </c>
      <c r="Z117" s="100" t="s">
        <v>59</v>
      </c>
      <c r="AA117" s="113" t="s">
        <v>59</v>
      </c>
      <c r="AB117" s="113" t="s">
        <v>59</v>
      </c>
      <c r="AC117" s="113" t="s">
        <v>59</v>
      </c>
      <c r="AD117" s="113" t="s">
        <v>59</v>
      </c>
      <c r="AE117" s="113" t="s">
        <v>59</v>
      </c>
      <c r="AF117" s="101" t="s">
        <v>259</v>
      </c>
      <c r="AG117" s="101" t="s">
        <v>259</v>
      </c>
      <c r="AH117" s="101" t="s">
        <v>259</v>
      </c>
      <c r="AI117" s="101" t="s">
        <v>259</v>
      </c>
      <c r="AJ117" s="100" t="s">
        <v>59</v>
      </c>
      <c r="AK117" s="101" t="str">
        <f>AI117</f>
        <v>$28.59 (w/ Master's degree)</v>
      </c>
      <c r="AL117" s="100" t="s">
        <v>59</v>
      </c>
      <c r="AM117" s="100" t="s">
        <v>59</v>
      </c>
      <c r="AN117" s="100" t="s">
        <v>59</v>
      </c>
      <c r="AO117" s="100" t="s">
        <v>59</v>
      </c>
      <c r="AP117" s="100" t="s">
        <v>59</v>
      </c>
      <c r="AQ117" s="100" t="s">
        <v>59</v>
      </c>
      <c r="AR117" s="101">
        <v>28.59</v>
      </c>
    </row>
    <row r="118" spans="1:44" s="66" customFormat="1" ht="42.6" customHeight="1" x14ac:dyDescent="0.3">
      <c r="A118" s="101" t="s">
        <v>159</v>
      </c>
      <c r="B118" s="104"/>
      <c r="C118" s="102" t="s">
        <v>253</v>
      </c>
      <c r="D118" s="102" t="s">
        <v>225</v>
      </c>
      <c r="E118" s="102"/>
      <c r="F118" s="102" t="s">
        <v>149</v>
      </c>
      <c r="G118" s="103" t="s">
        <v>260</v>
      </c>
      <c r="H118" s="100" t="s">
        <v>59</v>
      </c>
      <c r="I118" s="100" t="s">
        <v>59</v>
      </c>
      <c r="J118" s="100" t="s">
        <v>59</v>
      </c>
      <c r="K118" s="100" t="s">
        <v>59</v>
      </c>
      <c r="L118" s="100" t="s">
        <v>59</v>
      </c>
      <c r="M118" s="100" t="s">
        <v>59</v>
      </c>
      <c r="N118" s="100" t="s">
        <v>59</v>
      </c>
      <c r="O118" s="100" t="s">
        <v>59</v>
      </c>
      <c r="P118" s="100" t="s">
        <v>59</v>
      </c>
      <c r="Q118" s="100" t="s">
        <v>59</v>
      </c>
      <c r="R118" s="100" t="s">
        <v>59</v>
      </c>
      <c r="S118" s="100" t="s">
        <v>59</v>
      </c>
      <c r="T118" s="100" t="s">
        <v>59</v>
      </c>
      <c r="U118" s="113" t="str">
        <f>Q118</f>
        <v>NA</v>
      </c>
      <c r="V118" s="100" t="s">
        <v>59</v>
      </c>
      <c r="W118" s="100" t="s">
        <v>59</v>
      </c>
      <c r="X118" s="100" t="s">
        <v>59</v>
      </c>
      <c r="Y118" s="100" t="s">
        <v>59</v>
      </c>
      <c r="Z118" s="100" t="s">
        <v>59</v>
      </c>
      <c r="AA118" s="113" t="s">
        <v>59</v>
      </c>
      <c r="AB118" s="113" t="s">
        <v>59</v>
      </c>
      <c r="AC118" s="113" t="s">
        <v>59</v>
      </c>
      <c r="AD118" s="113" t="s">
        <v>59</v>
      </c>
      <c r="AE118" s="113" t="s">
        <v>59</v>
      </c>
      <c r="AF118" s="101" t="s">
        <v>261</v>
      </c>
      <c r="AG118" s="101" t="s">
        <v>261</v>
      </c>
      <c r="AH118" s="101" t="s">
        <v>261</v>
      </c>
      <c r="AI118" s="101" t="str">
        <f>AG118</f>
        <v>$19.96(with Bachelor's degree)</v>
      </c>
      <c r="AJ118" s="100" t="s">
        <v>59</v>
      </c>
      <c r="AK118" s="101" t="str">
        <f>AG118</f>
        <v>$19.96(with Bachelor's degree)</v>
      </c>
      <c r="AL118" s="100" t="s">
        <v>59</v>
      </c>
      <c r="AM118" s="100" t="s">
        <v>59</v>
      </c>
      <c r="AN118" s="100" t="s">
        <v>59</v>
      </c>
      <c r="AO118" s="100" t="s">
        <v>59</v>
      </c>
      <c r="AP118" s="133" t="s">
        <v>59</v>
      </c>
      <c r="AQ118" s="118">
        <v>19.96</v>
      </c>
      <c r="AR118" s="100" t="s">
        <v>59</v>
      </c>
    </row>
    <row r="119" spans="1:44" s="65" customFormat="1" ht="42.6" customHeight="1" x14ac:dyDescent="0.3">
      <c r="A119" s="101" t="s">
        <v>159</v>
      </c>
      <c r="B119" s="104"/>
      <c r="C119" s="102" t="s">
        <v>253</v>
      </c>
      <c r="D119" s="102" t="s">
        <v>225</v>
      </c>
      <c r="E119" s="102"/>
      <c r="F119" s="102" t="s">
        <v>149</v>
      </c>
      <c r="G119" s="103" t="s">
        <v>262</v>
      </c>
      <c r="H119" s="100" t="s">
        <v>59</v>
      </c>
      <c r="I119" s="100" t="s">
        <v>59</v>
      </c>
      <c r="J119" s="100" t="s">
        <v>59</v>
      </c>
      <c r="K119" s="100" t="s">
        <v>59</v>
      </c>
      <c r="L119" s="100" t="s">
        <v>59</v>
      </c>
      <c r="M119" s="100" t="s">
        <v>59</v>
      </c>
      <c r="N119" s="100" t="s">
        <v>59</v>
      </c>
      <c r="O119" s="100" t="s">
        <v>59</v>
      </c>
      <c r="P119" s="100" t="s">
        <v>59</v>
      </c>
      <c r="Q119" s="100" t="s">
        <v>59</v>
      </c>
      <c r="R119" s="100" t="s">
        <v>59</v>
      </c>
      <c r="S119" s="100" t="s">
        <v>59</v>
      </c>
      <c r="T119" s="100" t="s">
        <v>59</v>
      </c>
      <c r="U119" s="113" t="str">
        <f>Q119</f>
        <v>NA</v>
      </c>
      <c r="V119" s="100" t="s">
        <v>59</v>
      </c>
      <c r="W119" s="100" t="s">
        <v>59</v>
      </c>
      <c r="X119" s="100" t="s">
        <v>59</v>
      </c>
      <c r="Y119" s="100" t="s">
        <v>59</v>
      </c>
      <c r="Z119" s="100" t="s">
        <v>59</v>
      </c>
      <c r="AA119" s="113" t="s">
        <v>59</v>
      </c>
      <c r="AB119" s="113" t="s">
        <v>59</v>
      </c>
      <c r="AC119" s="113" t="s">
        <v>59</v>
      </c>
      <c r="AD119" s="113" t="s">
        <v>59</v>
      </c>
      <c r="AE119" s="113" t="s">
        <v>59</v>
      </c>
      <c r="AF119" s="134" t="s">
        <v>263</v>
      </c>
      <c r="AG119" s="134" t="s">
        <v>263</v>
      </c>
      <c r="AH119" s="134" t="s">
        <v>263</v>
      </c>
      <c r="AI119" s="134" t="str">
        <f>AG119</f>
        <v>$25.46 (w/ Bachelor's Degree)</v>
      </c>
      <c r="AJ119" s="100" t="s">
        <v>59</v>
      </c>
      <c r="AK119" s="134" t="str">
        <f>AG119</f>
        <v>$25.46 (w/ Bachelor's Degree)</v>
      </c>
      <c r="AL119" s="100" t="s">
        <v>59</v>
      </c>
      <c r="AM119" s="100" t="s">
        <v>59</v>
      </c>
      <c r="AN119" s="100" t="s">
        <v>59</v>
      </c>
      <c r="AO119" s="100" t="s">
        <v>59</v>
      </c>
      <c r="AP119" s="100" t="s">
        <v>59</v>
      </c>
      <c r="AQ119" s="118">
        <v>25.46</v>
      </c>
      <c r="AR119" s="100" t="s">
        <v>59</v>
      </c>
    </row>
    <row r="120" spans="1:44" s="66" customFormat="1" ht="42.6" customHeight="1" x14ac:dyDescent="0.3">
      <c r="A120" s="101" t="s">
        <v>159</v>
      </c>
      <c r="B120" s="104"/>
      <c r="C120" s="102" t="s">
        <v>253</v>
      </c>
      <c r="D120" s="102" t="s">
        <v>232</v>
      </c>
      <c r="E120" s="102"/>
      <c r="F120" s="102" t="s">
        <v>149</v>
      </c>
      <c r="G120" s="103" t="s">
        <v>264</v>
      </c>
      <c r="H120" s="100" t="s">
        <v>59</v>
      </c>
      <c r="I120" s="100" t="s">
        <v>59</v>
      </c>
      <c r="J120" s="100" t="s">
        <v>59</v>
      </c>
      <c r="K120" s="100" t="s">
        <v>59</v>
      </c>
      <c r="L120" s="100" t="s">
        <v>59</v>
      </c>
      <c r="M120" s="100" t="s">
        <v>59</v>
      </c>
      <c r="N120" s="100" t="s">
        <v>59</v>
      </c>
      <c r="O120" s="100" t="s">
        <v>59</v>
      </c>
      <c r="P120" s="100" t="s">
        <v>59</v>
      </c>
      <c r="Q120" s="100" t="s">
        <v>59</v>
      </c>
      <c r="R120" s="100" t="s">
        <v>59</v>
      </c>
      <c r="S120" s="100" t="s">
        <v>59</v>
      </c>
      <c r="T120" s="100" t="s">
        <v>59</v>
      </c>
      <c r="U120" s="113" t="str">
        <f>Q120</f>
        <v>NA</v>
      </c>
      <c r="V120" s="100" t="s">
        <v>59</v>
      </c>
      <c r="W120" s="100" t="s">
        <v>59</v>
      </c>
      <c r="X120" s="100" t="s">
        <v>59</v>
      </c>
      <c r="Y120" s="100" t="s">
        <v>59</v>
      </c>
      <c r="Z120" s="100" t="s">
        <v>59</v>
      </c>
      <c r="AA120" s="113" t="s">
        <v>59</v>
      </c>
      <c r="AB120" s="113" t="s">
        <v>59</v>
      </c>
      <c r="AC120" s="113" t="s">
        <v>59</v>
      </c>
      <c r="AD120" s="113" t="s">
        <v>59</v>
      </c>
      <c r="AE120" s="113" t="s">
        <v>59</v>
      </c>
      <c r="AF120" s="100" t="s">
        <v>59</v>
      </c>
      <c r="AG120" s="100" t="s">
        <v>59</v>
      </c>
      <c r="AH120" s="100" t="s">
        <v>59</v>
      </c>
      <c r="AI120" s="100" t="s">
        <v>59</v>
      </c>
      <c r="AJ120" s="100" t="s">
        <v>59</v>
      </c>
      <c r="AK120" s="100" t="s">
        <v>59</v>
      </c>
      <c r="AL120" s="100" t="s">
        <v>59</v>
      </c>
      <c r="AM120" s="100" t="s">
        <v>59</v>
      </c>
      <c r="AN120" s="100" t="s">
        <v>59</v>
      </c>
      <c r="AO120" s="100" t="s">
        <v>59</v>
      </c>
      <c r="AP120" s="118">
        <v>19.96</v>
      </c>
      <c r="AQ120" s="100" t="s">
        <v>59</v>
      </c>
      <c r="AR120" s="100" t="s">
        <v>59</v>
      </c>
    </row>
    <row r="121" spans="1:44" s="65" customFormat="1" ht="42.6" customHeight="1" x14ac:dyDescent="0.3">
      <c r="A121" s="101" t="s">
        <v>159</v>
      </c>
      <c r="B121" s="104"/>
      <c r="C121" s="102" t="s">
        <v>253</v>
      </c>
      <c r="D121" s="102" t="s">
        <v>232</v>
      </c>
      <c r="E121" s="102"/>
      <c r="F121" s="102" t="s">
        <v>149</v>
      </c>
      <c r="G121" s="103" t="s">
        <v>265</v>
      </c>
      <c r="H121" s="100" t="s">
        <v>59</v>
      </c>
      <c r="I121" s="100" t="s">
        <v>59</v>
      </c>
      <c r="J121" s="100" t="s">
        <v>59</v>
      </c>
      <c r="K121" s="100" t="s">
        <v>59</v>
      </c>
      <c r="L121" s="100" t="s">
        <v>59</v>
      </c>
      <c r="M121" s="100" t="s">
        <v>59</v>
      </c>
      <c r="N121" s="100" t="s">
        <v>59</v>
      </c>
      <c r="O121" s="100" t="s">
        <v>59</v>
      </c>
      <c r="P121" s="100" t="s">
        <v>59</v>
      </c>
      <c r="Q121" s="100" t="s">
        <v>59</v>
      </c>
      <c r="R121" s="100" t="s">
        <v>59</v>
      </c>
      <c r="S121" s="100" t="s">
        <v>59</v>
      </c>
      <c r="T121" s="100" t="s">
        <v>59</v>
      </c>
      <c r="U121" s="113" t="str">
        <f>Q121</f>
        <v>NA</v>
      </c>
      <c r="V121" s="100" t="s">
        <v>59</v>
      </c>
      <c r="W121" s="100" t="s">
        <v>59</v>
      </c>
      <c r="X121" s="100" t="s">
        <v>59</v>
      </c>
      <c r="Y121" s="100" t="s">
        <v>59</v>
      </c>
      <c r="Z121" s="100" t="s">
        <v>59</v>
      </c>
      <c r="AA121" s="113" t="s">
        <v>59</v>
      </c>
      <c r="AB121" s="113" t="s">
        <v>59</v>
      </c>
      <c r="AC121" s="113" t="s">
        <v>59</v>
      </c>
      <c r="AD121" s="113" t="s">
        <v>59</v>
      </c>
      <c r="AE121" s="113" t="s">
        <v>59</v>
      </c>
      <c r="AF121" s="100" t="s">
        <v>59</v>
      </c>
      <c r="AG121" s="100" t="s">
        <v>59</v>
      </c>
      <c r="AH121" s="100" t="s">
        <v>59</v>
      </c>
      <c r="AI121" s="100" t="s">
        <v>59</v>
      </c>
      <c r="AJ121" s="100" t="s">
        <v>59</v>
      </c>
      <c r="AK121" s="100" t="s">
        <v>59</v>
      </c>
      <c r="AL121" s="100" t="s">
        <v>59</v>
      </c>
      <c r="AM121" s="100" t="s">
        <v>59</v>
      </c>
      <c r="AN121" s="100" t="s">
        <v>59</v>
      </c>
      <c r="AO121" s="100" t="s">
        <v>59</v>
      </c>
      <c r="AP121" s="118">
        <v>25.46</v>
      </c>
      <c r="AQ121" s="100" t="s">
        <v>59</v>
      </c>
      <c r="AR121" s="100" t="s">
        <v>59</v>
      </c>
    </row>
    <row r="122" spans="1:44" s="65" customFormat="1" ht="42.6" customHeight="1" x14ac:dyDescent="0.3">
      <c r="A122" s="101" t="s">
        <v>159</v>
      </c>
      <c r="B122" s="104"/>
      <c r="C122" s="102" t="s">
        <v>253</v>
      </c>
      <c r="D122" s="102"/>
      <c r="E122" s="102" t="s">
        <v>213</v>
      </c>
      <c r="F122" s="102" t="s">
        <v>149</v>
      </c>
      <c r="G122" s="103" t="s">
        <v>266</v>
      </c>
      <c r="H122" s="100" t="s">
        <v>59</v>
      </c>
      <c r="I122" s="118">
        <v>8.99</v>
      </c>
      <c r="J122" s="118">
        <v>8.99</v>
      </c>
      <c r="K122" s="118">
        <v>8.99</v>
      </c>
      <c r="L122" s="118">
        <v>8.99</v>
      </c>
      <c r="M122" s="100" t="s">
        <v>59</v>
      </c>
      <c r="N122" s="100" t="s">
        <v>59</v>
      </c>
      <c r="O122" s="100" t="s">
        <v>59</v>
      </c>
      <c r="P122" s="118">
        <v>8.99</v>
      </c>
      <c r="Q122" s="118">
        <v>8.99</v>
      </c>
      <c r="R122" s="118">
        <v>8.99</v>
      </c>
      <c r="S122" s="118">
        <v>8.99</v>
      </c>
      <c r="T122" s="100" t="s">
        <v>59</v>
      </c>
      <c r="U122" s="118">
        <v>8.99</v>
      </c>
      <c r="V122" s="118">
        <v>8.99</v>
      </c>
      <c r="W122" s="118" t="s">
        <v>267</v>
      </c>
      <c r="X122" s="118" t="s">
        <v>267</v>
      </c>
      <c r="Y122" s="100" t="s">
        <v>59</v>
      </c>
      <c r="Z122" s="100" t="s">
        <v>59</v>
      </c>
      <c r="AA122" s="100" t="s">
        <v>59</v>
      </c>
      <c r="AB122" s="100" t="s">
        <v>59</v>
      </c>
      <c r="AC122" s="100" t="s">
        <v>59</v>
      </c>
      <c r="AD122" s="100" t="s">
        <v>59</v>
      </c>
      <c r="AE122" s="100" t="s">
        <v>59</v>
      </c>
      <c r="AF122" s="100" t="s">
        <v>59</v>
      </c>
      <c r="AG122" s="100" t="s">
        <v>59</v>
      </c>
      <c r="AH122" s="100" t="s">
        <v>59</v>
      </c>
      <c r="AI122" s="100" t="s">
        <v>59</v>
      </c>
      <c r="AJ122" s="100" t="s">
        <v>59</v>
      </c>
      <c r="AK122" s="100" t="s">
        <v>59</v>
      </c>
      <c r="AL122" s="100" t="s">
        <v>59</v>
      </c>
      <c r="AM122" s="100" t="s">
        <v>59</v>
      </c>
      <c r="AN122" s="100" t="s">
        <v>59</v>
      </c>
      <c r="AO122" s="100" t="s">
        <v>59</v>
      </c>
      <c r="AP122" s="100" t="s">
        <v>59</v>
      </c>
      <c r="AQ122" s="100" t="s">
        <v>59</v>
      </c>
      <c r="AR122" s="100" t="s">
        <v>59</v>
      </c>
    </row>
    <row r="123" spans="1:44" s="65" customFormat="1" ht="42.6" customHeight="1" x14ac:dyDescent="0.3">
      <c r="A123" s="101" t="s">
        <v>159</v>
      </c>
      <c r="B123" s="104"/>
      <c r="C123" s="102" t="s">
        <v>253</v>
      </c>
      <c r="D123" s="102" t="s">
        <v>224</v>
      </c>
      <c r="E123" s="102" t="s">
        <v>213</v>
      </c>
      <c r="F123" s="102" t="s">
        <v>149</v>
      </c>
      <c r="G123" s="103" t="s">
        <v>268</v>
      </c>
      <c r="H123" s="100" t="s">
        <v>59</v>
      </c>
      <c r="I123" s="132" t="s">
        <v>59</v>
      </c>
      <c r="J123" s="100" t="s">
        <v>59</v>
      </c>
      <c r="K123" s="100" t="s">
        <v>59</v>
      </c>
      <c r="L123" s="100" t="s">
        <v>59</v>
      </c>
      <c r="M123" s="100" t="s">
        <v>59</v>
      </c>
      <c r="N123" s="100" t="s">
        <v>59</v>
      </c>
      <c r="O123" s="100" t="s">
        <v>59</v>
      </c>
      <c r="P123" s="100" t="s">
        <v>59</v>
      </c>
      <c r="Q123" s="100" t="s">
        <v>59</v>
      </c>
      <c r="R123" s="100" t="s">
        <v>59</v>
      </c>
      <c r="S123" s="100" t="s">
        <v>59</v>
      </c>
      <c r="T123" s="100" t="s">
        <v>59</v>
      </c>
      <c r="U123" s="100" t="s">
        <v>59</v>
      </c>
      <c r="V123" s="100" t="s">
        <v>59</v>
      </c>
      <c r="W123" s="100" t="s">
        <v>59</v>
      </c>
      <c r="X123" s="100" t="s">
        <v>59</v>
      </c>
      <c r="Y123" s="100" t="s">
        <v>59</v>
      </c>
      <c r="Z123" s="100" t="s">
        <v>59</v>
      </c>
      <c r="AA123" s="113" t="s">
        <v>59</v>
      </c>
      <c r="AB123" s="113" t="s">
        <v>59</v>
      </c>
      <c r="AC123" s="113" t="s">
        <v>59</v>
      </c>
      <c r="AD123" s="113" t="s">
        <v>59</v>
      </c>
      <c r="AE123" s="113" t="s">
        <v>59</v>
      </c>
      <c r="AF123" s="101" t="s">
        <v>269</v>
      </c>
      <c r="AG123" s="101" t="s">
        <v>269</v>
      </c>
      <c r="AH123" s="101" t="s">
        <v>269</v>
      </c>
      <c r="AI123" s="101" t="s">
        <v>269</v>
      </c>
      <c r="AJ123" s="100" t="s">
        <v>59</v>
      </c>
      <c r="AK123" s="101" t="s">
        <v>269</v>
      </c>
      <c r="AL123" s="100" t="s">
        <v>59</v>
      </c>
      <c r="AM123" s="100" t="s">
        <v>59</v>
      </c>
      <c r="AN123" s="100" t="s">
        <v>59</v>
      </c>
      <c r="AO123" s="100" t="s">
        <v>59</v>
      </c>
      <c r="AP123" s="100" t="s">
        <v>59</v>
      </c>
      <c r="AQ123" s="100" t="s">
        <v>59</v>
      </c>
      <c r="AR123" s="101">
        <v>7.31</v>
      </c>
    </row>
    <row r="124" spans="1:44" s="65" customFormat="1" ht="42.6" customHeight="1" x14ac:dyDescent="0.3">
      <c r="A124" s="101" t="s">
        <v>159</v>
      </c>
      <c r="B124" s="104"/>
      <c r="C124" s="102" t="s">
        <v>253</v>
      </c>
      <c r="D124" s="102" t="s">
        <v>225</v>
      </c>
      <c r="E124" s="102" t="s">
        <v>213</v>
      </c>
      <c r="F124" s="102" t="s">
        <v>149</v>
      </c>
      <c r="G124" s="103" t="s">
        <v>270</v>
      </c>
      <c r="H124" s="100" t="s">
        <v>59</v>
      </c>
      <c r="I124" s="100" t="s">
        <v>59</v>
      </c>
      <c r="J124" s="100" t="s">
        <v>59</v>
      </c>
      <c r="K124" s="100" t="s">
        <v>59</v>
      </c>
      <c r="L124" s="100" t="s">
        <v>59</v>
      </c>
      <c r="M124" s="100" t="s">
        <v>59</v>
      </c>
      <c r="N124" s="100" t="s">
        <v>59</v>
      </c>
      <c r="O124" s="100" t="s">
        <v>59</v>
      </c>
      <c r="P124" s="100" t="s">
        <v>59</v>
      </c>
      <c r="Q124" s="100" t="s">
        <v>59</v>
      </c>
      <c r="R124" s="100" t="s">
        <v>59</v>
      </c>
      <c r="S124" s="100" t="s">
        <v>59</v>
      </c>
      <c r="T124" s="100" t="s">
        <v>59</v>
      </c>
      <c r="U124" s="113" t="str">
        <f>Q124</f>
        <v>NA</v>
      </c>
      <c r="V124" s="100" t="s">
        <v>59</v>
      </c>
      <c r="W124" s="100" t="s">
        <v>59</v>
      </c>
      <c r="X124" s="100" t="s">
        <v>59</v>
      </c>
      <c r="Y124" s="100" t="s">
        <v>59</v>
      </c>
      <c r="Z124" s="100" t="s">
        <v>59</v>
      </c>
      <c r="AA124" s="113" t="s">
        <v>59</v>
      </c>
      <c r="AB124" s="113" t="s">
        <v>59</v>
      </c>
      <c r="AC124" s="113" t="s">
        <v>59</v>
      </c>
      <c r="AD124" s="113" t="s">
        <v>59</v>
      </c>
      <c r="AE124" s="113" t="s">
        <v>59</v>
      </c>
      <c r="AF124" s="118" t="s">
        <v>271</v>
      </c>
      <c r="AG124" s="101" t="s">
        <v>271</v>
      </c>
      <c r="AH124" s="101" t="s">
        <v>271</v>
      </c>
      <c r="AI124" s="101" t="s">
        <v>271</v>
      </c>
      <c r="AJ124" s="100" t="s">
        <v>59</v>
      </c>
      <c r="AK124" s="101" t="s">
        <v>271</v>
      </c>
      <c r="AL124" s="100" t="s">
        <v>59</v>
      </c>
      <c r="AM124" s="100" t="s">
        <v>59</v>
      </c>
      <c r="AN124" s="100" t="s">
        <v>59</v>
      </c>
      <c r="AO124" s="100" t="s">
        <v>59</v>
      </c>
      <c r="AP124" s="100" t="s">
        <v>59</v>
      </c>
      <c r="AQ124" s="101">
        <v>6.49</v>
      </c>
      <c r="AR124" s="100" t="s">
        <v>59</v>
      </c>
    </row>
    <row r="125" spans="1:44" s="65" customFormat="1" ht="42.6" customHeight="1" x14ac:dyDescent="0.3">
      <c r="A125" s="101" t="s">
        <v>159</v>
      </c>
      <c r="B125" s="104"/>
      <c r="C125" s="102" t="s">
        <v>253</v>
      </c>
      <c r="D125" s="102" t="s">
        <v>232</v>
      </c>
      <c r="E125" s="102" t="s">
        <v>213</v>
      </c>
      <c r="F125" s="102" t="s">
        <v>149</v>
      </c>
      <c r="G125" s="103" t="s">
        <v>272</v>
      </c>
      <c r="H125" s="100" t="s">
        <v>59</v>
      </c>
      <c r="I125" s="132" t="s">
        <v>59</v>
      </c>
      <c r="J125" s="100" t="s">
        <v>59</v>
      </c>
      <c r="K125" s="100" t="s">
        <v>59</v>
      </c>
      <c r="L125" s="100" t="s">
        <v>59</v>
      </c>
      <c r="M125" s="100" t="s">
        <v>59</v>
      </c>
      <c r="N125" s="100" t="s">
        <v>59</v>
      </c>
      <c r="O125" s="100" t="s">
        <v>59</v>
      </c>
      <c r="P125" s="100" t="s">
        <v>59</v>
      </c>
      <c r="Q125" s="100" t="s">
        <v>59</v>
      </c>
      <c r="R125" s="100" t="s">
        <v>59</v>
      </c>
      <c r="S125" s="100" t="s">
        <v>59</v>
      </c>
      <c r="T125" s="100" t="s">
        <v>59</v>
      </c>
      <c r="U125" s="100" t="s">
        <v>59</v>
      </c>
      <c r="V125" s="100" t="s">
        <v>59</v>
      </c>
      <c r="W125" s="100" t="s">
        <v>59</v>
      </c>
      <c r="X125" s="100" t="s">
        <v>59</v>
      </c>
      <c r="Y125" s="100" t="s">
        <v>59</v>
      </c>
      <c r="Z125" s="100" t="s">
        <v>59</v>
      </c>
      <c r="AA125" s="113" t="s">
        <v>59</v>
      </c>
      <c r="AB125" s="113" t="s">
        <v>59</v>
      </c>
      <c r="AC125" s="113" t="s">
        <v>59</v>
      </c>
      <c r="AD125" s="113" t="s">
        <v>59</v>
      </c>
      <c r="AE125" s="113" t="s">
        <v>59</v>
      </c>
      <c r="AF125" s="113" t="s">
        <v>59</v>
      </c>
      <c r="AG125" s="113" t="s">
        <v>59</v>
      </c>
      <c r="AH125" s="113" t="s">
        <v>59</v>
      </c>
      <c r="AI125" s="113" t="s">
        <v>59</v>
      </c>
      <c r="AJ125" s="100" t="s">
        <v>59</v>
      </c>
      <c r="AK125" s="113" t="s">
        <v>59</v>
      </c>
      <c r="AL125" s="100" t="s">
        <v>59</v>
      </c>
      <c r="AM125" s="100" t="s">
        <v>59</v>
      </c>
      <c r="AN125" s="100" t="s">
        <v>59</v>
      </c>
      <c r="AO125" s="100" t="s">
        <v>59</v>
      </c>
      <c r="AP125" s="101">
        <v>6.49</v>
      </c>
      <c r="AQ125" s="100" t="s">
        <v>59</v>
      </c>
      <c r="AR125" s="100" t="s">
        <v>59</v>
      </c>
    </row>
    <row r="126" spans="1:44" s="65" customFormat="1" ht="42.6" customHeight="1" x14ac:dyDescent="0.3">
      <c r="A126" s="101" t="s">
        <v>159</v>
      </c>
      <c r="B126" s="104"/>
      <c r="C126" s="102" t="s">
        <v>253</v>
      </c>
      <c r="D126" s="118" t="s">
        <v>64</v>
      </c>
      <c r="E126" s="102"/>
      <c r="F126" s="102" t="s">
        <v>149</v>
      </c>
      <c r="G126" s="103" t="s">
        <v>273</v>
      </c>
      <c r="H126" s="100" t="s">
        <v>59</v>
      </c>
      <c r="I126" s="118">
        <v>29.21</v>
      </c>
      <c r="J126" s="118">
        <v>29.21</v>
      </c>
      <c r="K126" s="118">
        <v>29.21</v>
      </c>
      <c r="L126" s="118">
        <v>29.21</v>
      </c>
      <c r="M126" s="101">
        <v>31.92</v>
      </c>
      <c r="N126" s="100" t="s">
        <v>59</v>
      </c>
      <c r="O126" s="100" t="s">
        <v>59</v>
      </c>
      <c r="P126" s="118">
        <v>29.21</v>
      </c>
      <c r="Q126" s="118">
        <v>29.21</v>
      </c>
      <c r="R126" s="118">
        <v>29.21</v>
      </c>
      <c r="S126" s="118">
        <v>29.21</v>
      </c>
      <c r="T126" s="100" t="s">
        <v>59</v>
      </c>
      <c r="U126" s="118">
        <v>29.21</v>
      </c>
      <c r="V126" s="118">
        <v>29.21</v>
      </c>
      <c r="W126" s="118">
        <v>29.21</v>
      </c>
      <c r="X126" s="118">
        <v>29.21</v>
      </c>
      <c r="Y126" s="100" t="s">
        <v>59</v>
      </c>
      <c r="Z126" s="100" t="s">
        <v>59</v>
      </c>
      <c r="AA126" s="113" t="s">
        <v>59</v>
      </c>
      <c r="AB126" s="113" t="s">
        <v>59</v>
      </c>
      <c r="AC126" s="113" t="s">
        <v>59</v>
      </c>
      <c r="AD126" s="113" t="s">
        <v>59</v>
      </c>
      <c r="AE126" s="113" t="s">
        <v>59</v>
      </c>
      <c r="AF126" s="100" t="s">
        <v>59</v>
      </c>
      <c r="AG126" s="100" t="s">
        <v>59</v>
      </c>
      <c r="AH126" s="113" t="s">
        <v>59</v>
      </c>
      <c r="AI126" s="100" t="s">
        <v>59</v>
      </c>
      <c r="AJ126" s="100" t="s">
        <v>59</v>
      </c>
      <c r="AK126" s="100" t="s">
        <v>59</v>
      </c>
      <c r="AL126" s="100" t="s">
        <v>59</v>
      </c>
      <c r="AM126" s="100" t="s">
        <v>59</v>
      </c>
      <c r="AN126" s="100" t="s">
        <v>59</v>
      </c>
      <c r="AO126" s="100" t="s">
        <v>59</v>
      </c>
      <c r="AP126" s="100" t="s">
        <v>59</v>
      </c>
      <c r="AQ126" s="100" t="s">
        <v>59</v>
      </c>
      <c r="AR126" s="100" t="s">
        <v>59</v>
      </c>
    </row>
    <row r="127" spans="1:44" s="65" customFormat="1" ht="42.6" customHeight="1" x14ac:dyDescent="0.3">
      <c r="A127" s="101" t="s">
        <v>159</v>
      </c>
      <c r="B127" s="104"/>
      <c r="C127" s="102" t="s">
        <v>253</v>
      </c>
      <c r="D127" s="118" t="s">
        <v>64</v>
      </c>
      <c r="E127" s="102"/>
      <c r="F127" s="102" t="s">
        <v>149</v>
      </c>
      <c r="G127" s="103" t="s">
        <v>274</v>
      </c>
      <c r="H127" s="100" t="s">
        <v>59</v>
      </c>
      <c r="I127" s="118">
        <v>37.17</v>
      </c>
      <c r="J127" s="118">
        <v>37.17</v>
      </c>
      <c r="K127" s="118">
        <v>37.17</v>
      </c>
      <c r="L127" s="118">
        <v>37.17</v>
      </c>
      <c r="M127" s="101">
        <v>41</v>
      </c>
      <c r="N127" s="100" t="s">
        <v>59</v>
      </c>
      <c r="O127" s="100" t="s">
        <v>59</v>
      </c>
      <c r="P127" s="118">
        <v>37.17</v>
      </c>
      <c r="Q127" s="118">
        <v>37.17</v>
      </c>
      <c r="R127" s="118">
        <v>37.17</v>
      </c>
      <c r="S127" s="118">
        <v>37.17</v>
      </c>
      <c r="T127" s="100" t="s">
        <v>59</v>
      </c>
      <c r="U127" s="118">
        <v>37.17</v>
      </c>
      <c r="V127" s="118">
        <v>37.17</v>
      </c>
      <c r="W127" s="118">
        <v>37.17</v>
      </c>
      <c r="X127" s="118">
        <v>37.17</v>
      </c>
      <c r="Y127" s="100" t="s">
        <v>59</v>
      </c>
      <c r="Z127" s="100" t="s">
        <v>59</v>
      </c>
      <c r="AA127" s="113" t="s">
        <v>59</v>
      </c>
      <c r="AB127" s="113" t="s">
        <v>59</v>
      </c>
      <c r="AC127" s="113" t="s">
        <v>59</v>
      </c>
      <c r="AD127" s="113" t="s">
        <v>59</v>
      </c>
      <c r="AE127" s="113" t="s">
        <v>59</v>
      </c>
      <c r="AF127" s="100" t="s">
        <v>59</v>
      </c>
      <c r="AG127" s="100" t="s">
        <v>59</v>
      </c>
      <c r="AH127" s="113" t="s">
        <v>59</v>
      </c>
      <c r="AI127" s="100" t="s">
        <v>59</v>
      </c>
      <c r="AJ127" s="100" t="s">
        <v>59</v>
      </c>
      <c r="AK127" s="100" t="s">
        <v>59</v>
      </c>
      <c r="AL127" s="100" t="s">
        <v>59</v>
      </c>
      <c r="AM127" s="100" t="s">
        <v>59</v>
      </c>
      <c r="AN127" s="100" t="s">
        <v>59</v>
      </c>
      <c r="AO127" s="100" t="s">
        <v>59</v>
      </c>
      <c r="AP127" s="100" t="s">
        <v>59</v>
      </c>
      <c r="AQ127" s="100" t="s">
        <v>59</v>
      </c>
      <c r="AR127" s="100" t="s">
        <v>59</v>
      </c>
    </row>
    <row r="128" spans="1:44" s="65" customFormat="1" ht="42.6" customHeight="1" x14ac:dyDescent="0.3">
      <c r="A128" s="101" t="s">
        <v>159</v>
      </c>
      <c r="B128" s="104"/>
      <c r="C128" s="102" t="s">
        <v>253</v>
      </c>
      <c r="D128" s="102" t="s">
        <v>224</v>
      </c>
      <c r="E128" s="118" t="s">
        <v>64</v>
      </c>
      <c r="F128" s="102" t="s">
        <v>149</v>
      </c>
      <c r="G128" s="103" t="s">
        <v>275</v>
      </c>
      <c r="H128" s="100" t="s">
        <v>59</v>
      </c>
      <c r="I128" s="132" t="s">
        <v>59</v>
      </c>
      <c r="J128" s="100" t="s">
        <v>59</v>
      </c>
      <c r="K128" s="100" t="s">
        <v>59</v>
      </c>
      <c r="L128" s="100" t="s">
        <v>59</v>
      </c>
      <c r="M128" s="100" t="s">
        <v>59</v>
      </c>
      <c r="N128" s="100" t="s">
        <v>59</v>
      </c>
      <c r="O128" s="100" t="s">
        <v>59</v>
      </c>
      <c r="P128" s="100" t="s">
        <v>59</v>
      </c>
      <c r="Q128" s="100" t="s">
        <v>59</v>
      </c>
      <c r="R128" s="100" t="s">
        <v>59</v>
      </c>
      <c r="S128" s="100" t="s">
        <v>59</v>
      </c>
      <c r="T128" s="100" t="s">
        <v>59</v>
      </c>
      <c r="U128" s="100" t="s">
        <v>59</v>
      </c>
      <c r="V128" s="100" t="s">
        <v>59</v>
      </c>
      <c r="W128" s="100" t="s">
        <v>59</v>
      </c>
      <c r="X128" s="100" t="s">
        <v>59</v>
      </c>
      <c r="Y128" s="100" t="s">
        <v>59</v>
      </c>
      <c r="Z128" s="100" t="s">
        <v>59</v>
      </c>
      <c r="AA128" s="113" t="s">
        <v>59</v>
      </c>
      <c r="AB128" s="113" t="s">
        <v>59</v>
      </c>
      <c r="AC128" s="113" t="s">
        <v>59</v>
      </c>
      <c r="AD128" s="113" t="s">
        <v>59</v>
      </c>
      <c r="AE128" s="113" t="s">
        <v>59</v>
      </c>
      <c r="AF128" s="101" t="s">
        <v>276</v>
      </c>
      <c r="AG128" s="101" t="s">
        <v>276</v>
      </c>
      <c r="AH128" s="101" t="s">
        <v>276</v>
      </c>
      <c r="AI128" s="101" t="s">
        <v>276</v>
      </c>
      <c r="AJ128" s="100" t="s">
        <v>59</v>
      </c>
      <c r="AK128" s="101" t="s">
        <v>276</v>
      </c>
      <c r="AL128" s="100" t="s">
        <v>59</v>
      </c>
      <c r="AM128" s="100" t="s">
        <v>59</v>
      </c>
      <c r="AN128" s="100" t="s">
        <v>59</v>
      </c>
      <c r="AO128" s="100" t="s">
        <v>59</v>
      </c>
      <c r="AP128" s="100" t="s">
        <v>59</v>
      </c>
      <c r="AQ128" s="100" t="s">
        <v>59</v>
      </c>
      <c r="AR128" s="101">
        <v>29.21</v>
      </c>
    </row>
    <row r="129" spans="1:44" s="65" customFormat="1" ht="42.6" customHeight="1" x14ac:dyDescent="0.3">
      <c r="A129" s="101" t="s">
        <v>159</v>
      </c>
      <c r="B129" s="104"/>
      <c r="C129" s="102" t="s">
        <v>253</v>
      </c>
      <c r="D129" s="102" t="s">
        <v>224</v>
      </c>
      <c r="E129" s="118" t="s">
        <v>64</v>
      </c>
      <c r="F129" s="102" t="s">
        <v>149</v>
      </c>
      <c r="G129" s="103" t="s">
        <v>277</v>
      </c>
      <c r="H129" s="100" t="s">
        <v>59</v>
      </c>
      <c r="I129" s="132" t="s">
        <v>59</v>
      </c>
      <c r="J129" s="100" t="s">
        <v>59</v>
      </c>
      <c r="K129" s="100" t="s">
        <v>59</v>
      </c>
      <c r="L129" s="100" t="s">
        <v>59</v>
      </c>
      <c r="M129" s="100" t="s">
        <v>59</v>
      </c>
      <c r="N129" s="100" t="s">
        <v>59</v>
      </c>
      <c r="O129" s="100" t="s">
        <v>59</v>
      </c>
      <c r="P129" s="100" t="s">
        <v>59</v>
      </c>
      <c r="Q129" s="100" t="s">
        <v>59</v>
      </c>
      <c r="R129" s="100" t="s">
        <v>59</v>
      </c>
      <c r="S129" s="100" t="s">
        <v>59</v>
      </c>
      <c r="T129" s="100" t="s">
        <v>59</v>
      </c>
      <c r="U129" s="100" t="s">
        <v>59</v>
      </c>
      <c r="V129" s="100" t="s">
        <v>59</v>
      </c>
      <c r="W129" s="100" t="s">
        <v>59</v>
      </c>
      <c r="X129" s="100" t="s">
        <v>59</v>
      </c>
      <c r="Y129" s="100" t="s">
        <v>59</v>
      </c>
      <c r="Z129" s="100" t="s">
        <v>59</v>
      </c>
      <c r="AA129" s="113" t="s">
        <v>59</v>
      </c>
      <c r="AB129" s="113" t="s">
        <v>59</v>
      </c>
      <c r="AC129" s="113" t="s">
        <v>59</v>
      </c>
      <c r="AD129" s="113" t="s">
        <v>59</v>
      </c>
      <c r="AE129" s="113" t="s">
        <v>59</v>
      </c>
      <c r="AF129" s="101" t="s">
        <v>278</v>
      </c>
      <c r="AG129" s="101" t="s">
        <v>278</v>
      </c>
      <c r="AH129" s="101" t="s">
        <v>278</v>
      </c>
      <c r="AI129" s="101" t="s">
        <v>278</v>
      </c>
      <c r="AJ129" s="100" t="s">
        <v>59</v>
      </c>
      <c r="AK129" s="101" t="s">
        <v>278</v>
      </c>
      <c r="AL129" s="100" t="s">
        <v>59</v>
      </c>
      <c r="AM129" s="100" t="s">
        <v>59</v>
      </c>
      <c r="AN129" s="100" t="s">
        <v>59</v>
      </c>
      <c r="AO129" s="100" t="s">
        <v>59</v>
      </c>
      <c r="AP129" s="100" t="s">
        <v>59</v>
      </c>
      <c r="AQ129" s="100" t="s">
        <v>59</v>
      </c>
      <c r="AR129" s="101">
        <v>37.17</v>
      </c>
    </row>
    <row r="130" spans="1:44" s="66" customFormat="1" ht="42.6" customHeight="1" x14ac:dyDescent="0.3">
      <c r="A130" s="101" t="s">
        <v>159</v>
      </c>
      <c r="B130" s="104"/>
      <c r="C130" s="102" t="s">
        <v>253</v>
      </c>
      <c r="D130" s="102" t="s">
        <v>225</v>
      </c>
      <c r="E130" s="118" t="s">
        <v>64</v>
      </c>
      <c r="F130" s="102" t="s">
        <v>149</v>
      </c>
      <c r="G130" s="103" t="s">
        <v>279</v>
      </c>
      <c r="H130" s="100" t="s">
        <v>59</v>
      </c>
      <c r="I130" s="100" t="s">
        <v>59</v>
      </c>
      <c r="J130" s="100" t="s">
        <v>59</v>
      </c>
      <c r="K130" s="100" t="s">
        <v>59</v>
      </c>
      <c r="L130" s="100" t="s">
        <v>59</v>
      </c>
      <c r="M130" s="100" t="s">
        <v>59</v>
      </c>
      <c r="N130" s="100" t="s">
        <v>59</v>
      </c>
      <c r="O130" s="100" t="s">
        <v>59</v>
      </c>
      <c r="P130" s="100" t="s">
        <v>59</v>
      </c>
      <c r="Q130" s="100" t="s">
        <v>59</v>
      </c>
      <c r="R130" s="100" t="s">
        <v>59</v>
      </c>
      <c r="S130" s="100" t="s">
        <v>59</v>
      </c>
      <c r="T130" s="100" t="s">
        <v>59</v>
      </c>
      <c r="U130" s="113" t="str">
        <f>Q130</f>
        <v>NA</v>
      </c>
      <c r="V130" s="100" t="s">
        <v>59</v>
      </c>
      <c r="W130" s="100" t="s">
        <v>59</v>
      </c>
      <c r="X130" s="100" t="s">
        <v>59</v>
      </c>
      <c r="Y130" s="100" t="s">
        <v>59</v>
      </c>
      <c r="Z130" s="100" t="s">
        <v>59</v>
      </c>
      <c r="AA130" s="113" t="s">
        <v>59</v>
      </c>
      <c r="AB130" s="113" t="s">
        <v>59</v>
      </c>
      <c r="AC130" s="113" t="s">
        <v>59</v>
      </c>
      <c r="AD130" s="113" t="s">
        <v>59</v>
      </c>
      <c r="AE130" s="113" t="s">
        <v>59</v>
      </c>
      <c r="AF130" s="101" t="s">
        <v>280</v>
      </c>
      <c r="AG130" s="101" t="s">
        <v>280</v>
      </c>
      <c r="AH130" s="101" t="s">
        <v>280</v>
      </c>
      <c r="AI130" s="101" t="s">
        <v>280</v>
      </c>
      <c r="AJ130" s="100" t="s">
        <v>59</v>
      </c>
      <c r="AK130" s="101" t="s">
        <v>280</v>
      </c>
      <c r="AL130" s="100" t="s">
        <v>59</v>
      </c>
      <c r="AM130" s="100" t="s">
        <v>59</v>
      </c>
      <c r="AN130" s="100" t="s">
        <v>59</v>
      </c>
      <c r="AO130" s="100" t="s">
        <v>59</v>
      </c>
      <c r="AP130" s="100" t="s">
        <v>59</v>
      </c>
      <c r="AQ130" s="118">
        <v>25.95</v>
      </c>
      <c r="AR130" s="100" t="s">
        <v>59</v>
      </c>
    </row>
    <row r="131" spans="1:44" s="65" customFormat="1" ht="42.6" customHeight="1" x14ac:dyDescent="0.3">
      <c r="A131" s="101" t="s">
        <v>159</v>
      </c>
      <c r="B131" s="104"/>
      <c r="C131" s="102" t="s">
        <v>253</v>
      </c>
      <c r="D131" s="102" t="s">
        <v>225</v>
      </c>
      <c r="E131" s="118" t="s">
        <v>64</v>
      </c>
      <c r="F131" s="102" t="s">
        <v>149</v>
      </c>
      <c r="G131" s="103" t="s">
        <v>281</v>
      </c>
      <c r="H131" s="100" t="s">
        <v>59</v>
      </c>
      <c r="I131" s="100" t="s">
        <v>59</v>
      </c>
      <c r="J131" s="100" t="s">
        <v>59</v>
      </c>
      <c r="K131" s="100" t="s">
        <v>59</v>
      </c>
      <c r="L131" s="100" t="s">
        <v>59</v>
      </c>
      <c r="M131" s="100" t="s">
        <v>59</v>
      </c>
      <c r="N131" s="100" t="s">
        <v>59</v>
      </c>
      <c r="O131" s="100" t="s">
        <v>59</v>
      </c>
      <c r="P131" s="100" t="s">
        <v>59</v>
      </c>
      <c r="Q131" s="100" t="s">
        <v>59</v>
      </c>
      <c r="R131" s="100" t="s">
        <v>59</v>
      </c>
      <c r="S131" s="100" t="s">
        <v>59</v>
      </c>
      <c r="T131" s="100" t="s">
        <v>59</v>
      </c>
      <c r="U131" s="113" t="str">
        <f>Q131</f>
        <v>NA</v>
      </c>
      <c r="V131" s="100" t="s">
        <v>59</v>
      </c>
      <c r="W131" s="100" t="s">
        <v>59</v>
      </c>
      <c r="X131" s="100" t="s">
        <v>59</v>
      </c>
      <c r="Y131" s="100" t="s">
        <v>59</v>
      </c>
      <c r="Z131" s="100" t="s">
        <v>59</v>
      </c>
      <c r="AA131" s="113" t="s">
        <v>59</v>
      </c>
      <c r="AB131" s="113" t="s">
        <v>59</v>
      </c>
      <c r="AC131" s="113" t="s">
        <v>59</v>
      </c>
      <c r="AD131" s="113" t="s">
        <v>59</v>
      </c>
      <c r="AE131" s="113" t="s">
        <v>59</v>
      </c>
      <c r="AF131" s="101" t="s">
        <v>282</v>
      </c>
      <c r="AG131" s="101" t="s">
        <v>282</v>
      </c>
      <c r="AH131" s="101" t="s">
        <v>282</v>
      </c>
      <c r="AI131" s="101" t="s">
        <v>282</v>
      </c>
      <c r="AJ131" s="100" t="s">
        <v>59</v>
      </c>
      <c r="AK131" s="101" t="s">
        <v>282</v>
      </c>
      <c r="AL131" s="100" t="s">
        <v>59</v>
      </c>
      <c r="AM131" s="100" t="s">
        <v>59</v>
      </c>
      <c r="AN131" s="100" t="s">
        <v>59</v>
      </c>
      <c r="AO131" s="100" t="s">
        <v>59</v>
      </c>
      <c r="AP131" s="100" t="s">
        <v>59</v>
      </c>
      <c r="AQ131" s="101">
        <v>33.1</v>
      </c>
      <c r="AR131" s="100" t="s">
        <v>59</v>
      </c>
    </row>
    <row r="132" spans="1:44" s="66" customFormat="1" ht="42.6" customHeight="1" x14ac:dyDescent="0.3">
      <c r="A132" s="101" t="s">
        <v>159</v>
      </c>
      <c r="B132" s="104"/>
      <c r="C132" s="102" t="s">
        <v>253</v>
      </c>
      <c r="D132" s="102" t="s">
        <v>232</v>
      </c>
      <c r="E132" s="118" t="s">
        <v>64</v>
      </c>
      <c r="F132" s="102" t="s">
        <v>149</v>
      </c>
      <c r="G132" s="103" t="s">
        <v>283</v>
      </c>
      <c r="H132" s="100" t="s">
        <v>59</v>
      </c>
      <c r="I132" s="100" t="s">
        <v>59</v>
      </c>
      <c r="J132" s="100" t="s">
        <v>59</v>
      </c>
      <c r="K132" s="100" t="s">
        <v>59</v>
      </c>
      <c r="L132" s="100" t="s">
        <v>59</v>
      </c>
      <c r="M132" s="100" t="s">
        <v>59</v>
      </c>
      <c r="N132" s="100" t="s">
        <v>59</v>
      </c>
      <c r="O132" s="100" t="s">
        <v>59</v>
      </c>
      <c r="P132" s="100" t="s">
        <v>59</v>
      </c>
      <c r="Q132" s="100" t="s">
        <v>59</v>
      </c>
      <c r="R132" s="100" t="s">
        <v>59</v>
      </c>
      <c r="S132" s="100" t="s">
        <v>59</v>
      </c>
      <c r="T132" s="100" t="s">
        <v>59</v>
      </c>
      <c r="U132" s="113" t="str">
        <f>Q132</f>
        <v>NA</v>
      </c>
      <c r="V132" s="100" t="s">
        <v>59</v>
      </c>
      <c r="W132" s="100" t="s">
        <v>59</v>
      </c>
      <c r="X132" s="100" t="s">
        <v>59</v>
      </c>
      <c r="Y132" s="100" t="s">
        <v>59</v>
      </c>
      <c r="Z132" s="100" t="s">
        <v>59</v>
      </c>
      <c r="AA132" s="113" t="s">
        <v>59</v>
      </c>
      <c r="AB132" s="113" t="s">
        <v>59</v>
      </c>
      <c r="AC132" s="113" t="s">
        <v>59</v>
      </c>
      <c r="AD132" s="113" t="s">
        <v>59</v>
      </c>
      <c r="AE132" s="113" t="s">
        <v>59</v>
      </c>
      <c r="AF132" s="100" t="s">
        <v>59</v>
      </c>
      <c r="AG132" s="100" t="s">
        <v>59</v>
      </c>
      <c r="AH132" s="100" t="s">
        <v>59</v>
      </c>
      <c r="AI132" s="100" t="s">
        <v>59</v>
      </c>
      <c r="AJ132" s="100" t="s">
        <v>59</v>
      </c>
      <c r="AK132" s="100" t="s">
        <v>59</v>
      </c>
      <c r="AL132" s="100" t="s">
        <v>59</v>
      </c>
      <c r="AM132" s="100" t="s">
        <v>59</v>
      </c>
      <c r="AN132" s="100" t="s">
        <v>59</v>
      </c>
      <c r="AO132" s="100" t="s">
        <v>59</v>
      </c>
      <c r="AP132" s="118">
        <v>25.95</v>
      </c>
      <c r="AQ132" s="100" t="s">
        <v>59</v>
      </c>
      <c r="AR132" s="100" t="s">
        <v>59</v>
      </c>
    </row>
    <row r="133" spans="1:44" s="65" customFormat="1" ht="42.6" customHeight="1" x14ac:dyDescent="0.3">
      <c r="A133" s="101" t="s">
        <v>159</v>
      </c>
      <c r="B133" s="104"/>
      <c r="C133" s="102" t="s">
        <v>253</v>
      </c>
      <c r="D133" s="102" t="s">
        <v>232</v>
      </c>
      <c r="E133" s="118" t="s">
        <v>64</v>
      </c>
      <c r="F133" s="102" t="s">
        <v>149</v>
      </c>
      <c r="G133" s="103" t="s">
        <v>284</v>
      </c>
      <c r="H133" s="100" t="s">
        <v>59</v>
      </c>
      <c r="I133" s="100" t="s">
        <v>59</v>
      </c>
      <c r="J133" s="100" t="s">
        <v>59</v>
      </c>
      <c r="K133" s="100" t="s">
        <v>59</v>
      </c>
      <c r="L133" s="100" t="s">
        <v>59</v>
      </c>
      <c r="M133" s="100" t="s">
        <v>59</v>
      </c>
      <c r="N133" s="100" t="s">
        <v>59</v>
      </c>
      <c r="O133" s="100" t="s">
        <v>59</v>
      </c>
      <c r="P133" s="100" t="s">
        <v>59</v>
      </c>
      <c r="Q133" s="100" t="s">
        <v>59</v>
      </c>
      <c r="R133" s="100" t="s">
        <v>59</v>
      </c>
      <c r="S133" s="100" t="s">
        <v>59</v>
      </c>
      <c r="T133" s="100" t="s">
        <v>59</v>
      </c>
      <c r="U133" s="113" t="str">
        <f>Q133</f>
        <v>NA</v>
      </c>
      <c r="V133" s="100" t="s">
        <v>59</v>
      </c>
      <c r="W133" s="100" t="s">
        <v>59</v>
      </c>
      <c r="X133" s="100" t="s">
        <v>59</v>
      </c>
      <c r="Y133" s="100" t="s">
        <v>59</v>
      </c>
      <c r="Z133" s="100" t="s">
        <v>59</v>
      </c>
      <c r="AA133" s="113" t="s">
        <v>59</v>
      </c>
      <c r="AB133" s="113" t="s">
        <v>59</v>
      </c>
      <c r="AC133" s="113" t="s">
        <v>59</v>
      </c>
      <c r="AD133" s="113" t="s">
        <v>59</v>
      </c>
      <c r="AE133" s="113" t="s">
        <v>59</v>
      </c>
      <c r="AF133" s="100" t="s">
        <v>59</v>
      </c>
      <c r="AG133" s="100" t="s">
        <v>59</v>
      </c>
      <c r="AH133" s="100" t="s">
        <v>59</v>
      </c>
      <c r="AI133" s="100" t="s">
        <v>59</v>
      </c>
      <c r="AJ133" s="100" t="s">
        <v>59</v>
      </c>
      <c r="AK133" s="100" t="s">
        <v>59</v>
      </c>
      <c r="AL133" s="100" t="s">
        <v>59</v>
      </c>
      <c r="AM133" s="100" t="s">
        <v>59</v>
      </c>
      <c r="AN133" s="100" t="s">
        <v>59</v>
      </c>
      <c r="AO133" s="100" t="s">
        <v>59</v>
      </c>
      <c r="AP133" s="101">
        <v>33.1</v>
      </c>
      <c r="AQ133" s="100" t="s">
        <v>59</v>
      </c>
      <c r="AR133" s="100" t="s">
        <v>59</v>
      </c>
    </row>
    <row r="134" spans="1:44" s="65" customFormat="1" ht="42.6" customHeight="1" x14ac:dyDescent="0.3">
      <c r="A134" s="101" t="s">
        <v>159</v>
      </c>
      <c r="B134" s="104"/>
      <c r="C134" s="102" t="s">
        <v>253</v>
      </c>
      <c r="D134" s="102"/>
      <c r="E134" s="118"/>
      <c r="F134" s="102" t="s">
        <v>149</v>
      </c>
      <c r="G134" s="103" t="s">
        <v>285</v>
      </c>
      <c r="H134" s="100" t="s">
        <v>59</v>
      </c>
      <c r="I134" s="100" t="s">
        <v>59</v>
      </c>
      <c r="J134" s="100" t="s">
        <v>59</v>
      </c>
      <c r="K134" s="100" t="s">
        <v>59</v>
      </c>
      <c r="L134" s="100" t="s">
        <v>59</v>
      </c>
      <c r="M134" s="118">
        <v>31.92</v>
      </c>
      <c r="N134" s="100" t="s">
        <v>59</v>
      </c>
      <c r="O134" s="100" t="s">
        <v>59</v>
      </c>
      <c r="P134" s="100" t="s">
        <v>59</v>
      </c>
      <c r="Q134" s="100" t="s">
        <v>59</v>
      </c>
      <c r="R134" s="100" t="s">
        <v>59</v>
      </c>
      <c r="S134" s="100" t="s">
        <v>59</v>
      </c>
      <c r="T134" s="100" t="s">
        <v>59</v>
      </c>
      <c r="U134" s="100" t="s">
        <v>59</v>
      </c>
      <c r="V134" s="100" t="s">
        <v>59</v>
      </c>
      <c r="W134" s="100" t="s">
        <v>59</v>
      </c>
      <c r="X134" s="100" t="s">
        <v>59</v>
      </c>
      <c r="Y134" s="100" t="s">
        <v>59</v>
      </c>
      <c r="Z134" s="100" t="s">
        <v>59</v>
      </c>
      <c r="AA134" s="100" t="s">
        <v>59</v>
      </c>
      <c r="AB134" s="100" t="s">
        <v>59</v>
      </c>
      <c r="AC134" s="100" t="s">
        <v>59</v>
      </c>
      <c r="AD134" s="100" t="s">
        <v>59</v>
      </c>
      <c r="AE134" s="100" t="s">
        <v>59</v>
      </c>
      <c r="AF134" s="100" t="s">
        <v>59</v>
      </c>
      <c r="AG134" s="100" t="s">
        <v>59</v>
      </c>
      <c r="AH134" s="100" t="s">
        <v>59</v>
      </c>
      <c r="AI134" s="100" t="s">
        <v>59</v>
      </c>
      <c r="AJ134" s="100" t="s">
        <v>59</v>
      </c>
      <c r="AK134" s="100" t="s">
        <v>59</v>
      </c>
      <c r="AL134" s="100" t="s">
        <v>59</v>
      </c>
      <c r="AM134" s="100" t="s">
        <v>59</v>
      </c>
      <c r="AN134" s="100" t="s">
        <v>59</v>
      </c>
      <c r="AO134" s="100" t="s">
        <v>59</v>
      </c>
      <c r="AP134" s="100" t="s">
        <v>59</v>
      </c>
      <c r="AQ134" s="100" t="s">
        <v>59</v>
      </c>
      <c r="AR134" s="100" t="s">
        <v>59</v>
      </c>
    </row>
    <row r="135" spans="1:44" s="65" customFormat="1" ht="42.6" customHeight="1" x14ac:dyDescent="0.3">
      <c r="A135" s="101" t="s">
        <v>159</v>
      </c>
      <c r="B135" s="104"/>
      <c r="C135" s="102" t="s">
        <v>253</v>
      </c>
      <c r="D135" s="102"/>
      <c r="E135" s="118"/>
      <c r="F135" s="102" t="s">
        <v>149</v>
      </c>
      <c r="G135" s="103" t="s">
        <v>286</v>
      </c>
      <c r="H135" s="100" t="s">
        <v>59</v>
      </c>
      <c r="I135" s="100" t="s">
        <v>59</v>
      </c>
      <c r="J135" s="100" t="s">
        <v>59</v>
      </c>
      <c r="K135" s="100" t="s">
        <v>59</v>
      </c>
      <c r="L135" s="100" t="s">
        <v>59</v>
      </c>
      <c r="M135" s="118">
        <v>41</v>
      </c>
      <c r="N135" s="100" t="s">
        <v>59</v>
      </c>
      <c r="O135" s="100" t="s">
        <v>59</v>
      </c>
      <c r="P135" s="100" t="s">
        <v>59</v>
      </c>
      <c r="Q135" s="100" t="s">
        <v>59</v>
      </c>
      <c r="R135" s="100" t="s">
        <v>59</v>
      </c>
      <c r="S135" s="100" t="s">
        <v>59</v>
      </c>
      <c r="T135" s="100" t="s">
        <v>59</v>
      </c>
      <c r="U135" s="100" t="s">
        <v>59</v>
      </c>
      <c r="V135" s="100" t="s">
        <v>59</v>
      </c>
      <c r="W135" s="100" t="s">
        <v>59</v>
      </c>
      <c r="X135" s="100" t="s">
        <v>59</v>
      </c>
      <c r="Y135" s="100" t="s">
        <v>59</v>
      </c>
      <c r="Z135" s="100" t="s">
        <v>59</v>
      </c>
      <c r="AA135" s="100" t="s">
        <v>59</v>
      </c>
      <c r="AB135" s="100" t="s">
        <v>59</v>
      </c>
      <c r="AC135" s="100" t="s">
        <v>59</v>
      </c>
      <c r="AD135" s="100" t="s">
        <v>59</v>
      </c>
      <c r="AE135" s="100" t="s">
        <v>59</v>
      </c>
      <c r="AF135" s="100" t="s">
        <v>59</v>
      </c>
      <c r="AG135" s="100" t="s">
        <v>59</v>
      </c>
      <c r="AH135" s="100" t="s">
        <v>59</v>
      </c>
      <c r="AI135" s="100" t="s">
        <v>59</v>
      </c>
      <c r="AJ135" s="100" t="s">
        <v>59</v>
      </c>
      <c r="AK135" s="100" t="s">
        <v>59</v>
      </c>
      <c r="AL135" s="100" t="s">
        <v>59</v>
      </c>
      <c r="AM135" s="100" t="s">
        <v>59</v>
      </c>
      <c r="AN135" s="100" t="s">
        <v>59</v>
      </c>
      <c r="AO135" s="100" t="s">
        <v>59</v>
      </c>
      <c r="AP135" s="100" t="s">
        <v>59</v>
      </c>
      <c r="AQ135" s="100" t="s">
        <v>59</v>
      </c>
      <c r="AR135" s="100" t="s">
        <v>59</v>
      </c>
    </row>
    <row r="136" spans="1:44" s="65" customFormat="1" ht="42.6" customHeight="1" x14ac:dyDescent="0.3">
      <c r="A136" s="101" t="s">
        <v>159</v>
      </c>
      <c r="B136" s="104"/>
      <c r="C136" s="102" t="s">
        <v>253</v>
      </c>
      <c r="D136" s="102" t="s">
        <v>213</v>
      </c>
      <c r="E136" s="102"/>
      <c r="F136" s="102" t="s">
        <v>149</v>
      </c>
      <c r="G136" s="103" t="s">
        <v>287</v>
      </c>
      <c r="H136" s="100" t="s">
        <v>59</v>
      </c>
      <c r="I136" s="132" t="s">
        <v>59</v>
      </c>
      <c r="J136" s="100" t="s">
        <v>59</v>
      </c>
      <c r="K136" s="100" t="s">
        <v>59</v>
      </c>
      <c r="L136" s="100" t="s">
        <v>59</v>
      </c>
      <c r="M136" s="101">
        <v>10.37</v>
      </c>
      <c r="N136" s="100" t="s">
        <v>59</v>
      </c>
      <c r="O136" s="100" t="s">
        <v>59</v>
      </c>
      <c r="P136" s="100" t="s">
        <v>59</v>
      </c>
      <c r="Q136" s="100" t="s">
        <v>59</v>
      </c>
      <c r="R136" s="100" t="s">
        <v>59</v>
      </c>
      <c r="S136" s="100" t="s">
        <v>59</v>
      </c>
      <c r="T136" s="100" t="s">
        <v>59</v>
      </c>
      <c r="U136" s="113" t="str">
        <f>Q136</f>
        <v>NA</v>
      </c>
      <c r="V136" s="100" t="s">
        <v>59</v>
      </c>
      <c r="W136" s="100" t="s">
        <v>59</v>
      </c>
      <c r="X136" s="100" t="s">
        <v>59</v>
      </c>
      <c r="Y136" s="100" t="s">
        <v>59</v>
      </c>
      <c r="Z136" s="100" t="s">
        <v>59</v>
      </c>
      <c r="AA136" s="113" t="s">
        <v>59</v>
      </c>
      <c r="AB136" s="113" t="s">
        <v>59</v>
      </c>
      <c r="AC136" s="113" t="s">
        <v>59</v>
      </c>
      <c r="AD136" s="113" t="s">
        <v>59</v>
      </c>
      <c r="AE136" s="113" t="s">
        <v>59</v>
      </c>
      <c r="AF136" s="100" t="s">
        <v>59</v>
      </c>
      <c r="AG136" s="100" t="s">
        <v>59</v>
      </c>
      <c r="AH136" s="113" t="s">
        <v>59</v>
      </c>
      <c r="AI136" s="100" t="s">
        <v>59</v>
      </c>
      <c r="AJ136" s="100" t="s">
        <v>59</v>
      </c>
      <c r="AK136" s="100" t="s">
        <v>59</v>
      </c>
      <c r="AL136" s="100" t="s">
        <v>59</v>
      </c>
      <c r="AM136" s="100" t="s">
        <v>59</v>
      </c>
      <c r="AN136" s="100" t="s">
        <v>59</v>
      </c>
      <c r="AO136" s="100" t="s">
        <v>59</v>
      </c>
      <c r="AP136" s="100" t="s">
        <v>59</v>
      </c>
      <c r="AQ136" s="100" t="s">
        <v>59</v>
      </c>
      <c r="AR136" s="100" t="s">
        <v>59</v>
      </c>
    </row>
    <row r="137" spans="1:44" s="65" customFormat="1" ht="42.6" customHeight="1" x14ac:dyDescent="0.3">
      <c r="A137" s="104" t="s">
        <v>174</v>
      </c>
      <c r="B137" s="104"/>
      <c r="C137" s="102" t="s">
        <v>288</v>
      </c>
      <c r="D137" s="102" t="s">
        <v>169</v>
      </c>
      <c r="E137" s="102"/>
      <c r="F137" s="102" t="s">
        <v>149</v>
      </c>
      <c r="G137" s="103" t="s">
        <v>289</v>
      </c>
      <c r="H137" s="99">
        <v>182.66</v>
      </c>
      <c r="I137" s="132" t="s">
        <v>59</v>
      </c>
      <c r="J137" s="100" t="s">
        <v>59</v>
      </c>
      <c r="K137" s="100" t="s">
        <v>59</v>
      </c>
      <c r="L137" s="100" t="s">
        <v>59</v>
      </c>
      <c r="M137" s="100" t="s">
        <v>59</v>
      </c>
      <c r="N137" s="100" t="s">
        <v>59</v>
      </c>
      <c r="O137" s="100" t="s">
        <v>59</v>
      </c>
      <c r="P137" s="126" t="s">
        <v>178</v>
      </c>
      <c r="Q137" s="126" t="s">
        <v>178</v>
      </c>
      <c r="R137" s="126" t="s">
        <v>178</v>
      </c>
      <c r="S137" s="126" t="s">
        <v>178</v>
      </c>
      <c r="T137" s="100" t="s">
        <v>59</v>
      </c>
      <c r="U137" s="126" t="s">
        <v>178</v>
      </c>
      <c r="V137" s="126" t="s">
        <v>178</v>
      </c>
      <c r="W137" s="126" t="s">
        <v>178</v>
      </c>
      <c r="X137" s="126" t="s">
        <v>178</v>
      </c>
      <c r="Y137" s="100" t="s">
        <v>59</v>
      </c>
      <c r="Z137" s="100" t="s">
        <v>59</v>
      </c>
      <c r="AA137" s="113" t="s">
        <v>59</v>
      </c>
      <c r="AB137" s="113" t="s">
        <v>59</v>
      </c>
      <c r="AC137" s="113" t="s">
        <v>59</v>
      </c>
      <c r="AD137" s="113" t="s">
        <v>59</v>
      </c>
      <c r="AE137" s="113" t="s">
        <v>59</v>
      </c>
      <c r="AF137" s="100" t="s">
        <v>59</v>
      </c>
      <c r="AG137" s="100" t="s">
        <v>59</v>
      </c>
      <c r="AH137" s="100" t="s">
        <v>59</v>
      </c>
      <c r="AI137" s="100" t="s">
        <v>59</v>
      </c>
      <c r="AJ137" s="100" t="s">
        <v>59</v>
      </c>
      <c r="AK137" s="100" t="s">
        <v>59</v>
      </c>
      <c r="AL137" s="100" t="s">
        <v>59</v>
      </c>
      <c r="AM137" s="100" t="s">
        <v>59</v>
      </c>
      <c r="AN137" s="100" t="s">
        <v>59</v>
      </c>
      <c r="AO137" s="100" t="s">
        <v>59</v>
      </c>
      <c r="AP137" s="113" t="s">
        <v>59</v>
      </c>
      <c r="AQ137" s="100" t="s">
        <v>59</v>
      </c>
      <c r="AR137" s="100" t="s">
        <v>59</v>
      </c>
    </row>
    <row r="138" spans="1:44" s="65" customFormat="1" ht="42.6" customHeight="1" x14ac:dyDescent="0.3">
      <c r="A138" s="104" t="s">
        <v>174</v>
      </c>
      <c r="B138" s="104"/>
      <c r="C138" s="102" t="s">
        <v>288</v>
      </c>
      <c r="D138" s="102" t="s">
        <v>224</v>
      </c>
      <c r="E138" s="102"/>
      <c r="F138" s="102" t="s">
        <v>149</v>
      </c>
      <c r="G138" s="103" t="s">
        <v>290</v>
      </c>
      <c r="H138" s="99">
        <v>152.16999999999999</v>
      </c>
      <c r="I138" s="132" t="s">
        <v>59</v>
      </c>
      <c r="J138" s="100" t="s">
        <v>59</v>
      </c>
      <c r="K138" s="100" t="s">
        <v>59</v>
      </c>
      <c r="L138" s="100" t="s">
        <v>59</v>
      </c>
      <c r="M138" s="100" t="s">
        <v>59</v>
      </c>
      <c r="N138" s="100" t="s">
        <v>59</v>
      </c>
      <c r="O138" s="100" t="s">
        <v>59</v>
      </c>
      <c r="P138" s="100" t="s">
        <v>59</v>
      </c>
      <c r="Q138" s="100" t="s">
        <v>59</v>
      </c>
      <c r="R138" s="100" t="s">
        <v>59</v>
      </c>
      <c r="S138" s="100" t="s">
        <v>59</v>
      </c>
      <c r="T138" s="100" t="s">
        <v>59</v>
      </c>
      <c r="U138" s="100" t="s">
        <v>59</v>
      </c>
      <c r="V138" s="100" t="s">
        <v>59</v>
      </c>
      <c r="W138" s="100" t="s">
        <v>59</v>
      </c>
      <c r="X138" s="100" t="s">
        <v>59</v>
      </c>
      <c r="Y138" s="100" t="s">
        <v>59</v>
      </c>
      <c r="Z138" s="100" t="s">
        <v>59</v>
      </c>
      <c r="AA138" s="113" t="s">
        <v>59</v>
      </c>
      <c r="AB138" s="113" t="s">
        <v>59</v>
      </c>
      <c r="AC138" s="113" t="s">
        <v>59</v>
      </c>
      <c r="AD138" s="113" t="s">
        <v>59</v>
      </c>
      <c r="AE138" s="113" t="s">
        <v>59</v>
      </c>
      <c r="AF138" s="129" t="s">
        <v>291</v>
      </c>
      <c r="AG138" s="129" t="s">
        <v>291</v>
      </c>
      <c r="AH138" s="129" t="s">
        <v>291</v>
      </c>
      <c r="AI138" s="129" t="s">
        <v>291</v>
      </c>
      <c r="AJ138" s="100" t="s">
        <v>59</v>
      </c>
      <c r="AK138" s="129" t="s">
        <v>291</v>
      </c>
      <c r="AL138" s="100" t="s">
        <v>59</v>
      </c>
      <c r="AM138" s="100" t="s">
        <v>59</v>
      </c>
      <c r="AN138" s="100" t="s">
        <v>59</v>
      </c>
      <c r="AO138" s="100" t="s">
        <v>59</v>
      </c>
      <c r="AP138" s="113" t="s">
        <v>59</v>
      </c>
      <c r="AQ138" s="100" t="s">
        <v>59</v>
      </c>
      <c r="AR138" s="129" t="s">
        <v>178</v>
      </c>
    </row>
    <row r="139" spans="1:44" s="65" customFormat="1" ht="42.6" customHeight="1" x14ac:dyDescent="0.3">
      <c r="A139" s="104" t="s">
        <v>174</v>
      </c>
      <c r="B139" s="104"/>
      <c r="C139" s="102" t="s">
        <v>288</v>
      </c>
      <c r="D139" s="102" t="s">
        <v>225</v>
      </c>
      <c r="E139" s="102"/>
      <c r="F139" s="102" t="s">
        <v>149</v>
      </c>
      <c r="G139" s="103" t="s">
        <v>292</v>
      </c>
      <c r="H139" s="99">
        <v>135.91999999999999</v>
      </c>
      <c r="I139" s="132" t="s">
        <v>59</v>
      </c>
      <c r="J139" s="100" t="s">
        <v>59</v>
      </c>
      <c r="K139" s="100" t="s">
        <v>59</v>
      </c>
      <c r="L139" s="100" t="s">
        <v>59</v>
      </c>
      <c r="M139" s="100" t="s">
        <v>59</v>
      </c>
      <c r="N139" s="100" t="s">
        <v>59</v>
      </c>
      <c r="O139" s="100" t="s">
        <v>59</v>
      </c>
      <c r="P139" s="100" t="s">
        <v>59</v>
      </c>
      <c r="Q139" s="100" t="s">
        <v>59</v>
      </c>
      <c r="R139" s="100" t="s">
        <v>59</v>
      </c>
      <c r="S139" s="100" t="s">
        <v>59</v>
      </c>
      <c r="T139" s="100" t="s">
        <v>59</v>
      </c>
      <c r="U139" s="100" t="s">
        <v>59</v>
      </c>
      <c r="V139" s="100" t="s">
        <v>59</v>
      </c>
      <c r="W139" s="100" t="s">
        <v>59</v>
      </c>
      <c r="X139" s="100" t="s">
        <v>59</v>
      </c>
      <c r="Y139" s="100" t="s">
        <v>59</v>
      </c>
      <c r="Z139" s="100" t="s">
        <v>59</v>
      </c>
      <c r="AA139" s="113" t="s">
        <v>59</v>
      </c>
      <c r="AB139" s="113" t="s">
        <v>59</v>
      </c>
      <c r="AC139" s="113" t="s">
        <v>59</v>
      </c>
      <c r="AD139" s="113" t="s">
        <v>59</v>
      </c>
      <c r="AE139" s="113" t="s">
        <v>59</v>
      </c>
      <c r="AF139" s="129" t="s">
        <v>293</v>
      </c>
      <c r="AG139" s="129" t="s">
        <v>293</v>
      </c>
      <c r="AH139" s="129" t="s">
        <v>293</v>
      </c>
      <c r="AI139" s="129" t="s">
        <v>293</v>
      </c>
      <c r="AJ139" s="100" t="s">
        <v>59</v>
      </c>
      <c r="AK139" s="129" t="str">
        <f>AI139</f>
        <v>X (with Bach)</v>
      </c>
      <c r="AL139" s="100" t="s">
        <v>59</v>
      </c>
      <c r="AM139" s="100" t="s">
        <v>59</v>
      </c>
      <c r="AN139" s="113" t="s">
        <v>59</v>
      </c>
      <c r="AO139" s="113" t="s">
        <v>59</v>
      </c>
      <c r="AP139" s="113" t="s">
        <v>59</v>
      </c>
      <c r="AQ139" s="129" t="s">
        <v>178</v>
      </c>
      <c r="AR139" s="113" t="s">
        <v>59</v>
      </c>
    </row>
    <row r="140" spans="1:44" s="65" customFormat="1" ht="42.6" customHeight="1" x14ac:dyDescent="0.3">
      <c r="A140" s="104" t="s">
        <v>174</v>
      </c>
      <c r="B140" s="104"/>
      <c r="C140" s="102" t="s">
        <v>288</v>
      </c>
      <c r="D140" s="102" t="s">
        <v>232</v>
      </c>
      <c r="E140" s="102"/>
      <c r="F140" s="102" t="s">
        <v>149</v>
      </c>
      <c r="G140" s="103" t="s">
        <v>294</v>
      </c>
      <c r="H140" s="99">
        <v>135.91999999999999</v>
      </c>
      <c r="I140" s="132" t="s">
        <v>59</v>
      </c>
      <c r="J140" s="100" t="s">
        <v>59</v>
      </c>
      <c r="K140" s="100" t="s">
        <v>59</v>
      </c>
      <c r="L140" s="100" t="s">
        <v>59</v>
      </c>
      <c r="M140" s="100" t="s">
        <v>59</v>
      </c>
      <c r="N140" s="100" t="s">
        <v>59</v>
      </c>
      <c r="O140" s="100" t="s">
        <v>59</v>
      </c>
      <c r="P140" s="100" t="s">
        <v>59</v>
      </c>
      <c r="Q140" s="100" t="s">
        <v>59</v>
      </c>
      <c r="R140" s="100" t="s">
        <v>59</v>
      </c>
      <c r="S140" s="100" t="s">
        <v>59</v>
      </c>
      <c r="T140" s="100" t="s">
        <v>59</v>
      </c>
      <c r="U140" s="100" t="s">
        <v>59</v>
      </c>
      <c r="V140" s="100" t="s">
        <v>59</v>
      </c>
      <c r="W140" s="100" t="s">
        <v>59</v>
      </c>
      <c r="X140" s="100" t="s">
        <v>59</v>
      </c>
      <c r="Y140" s="100" t="s">
        <v>59</v>
      </c>
      <c r="Z140" s="100" t="s">
        <v>59</v>
      </c>
      <c r="AA140" s="113" t="s">
        <v>59</v>
      </c>
      <c r="AB140" s="113" t="s">
        <v>59</v>
      </c>
      <c r="AC140" s="113" t="s">
        <v>59</v>
      </c>
      <c r="AD140" s="113" t="s">
        <v>59</v>
      </c>
      <c r="AE140" s="113" t="s">
        <v>59</v>
      </c>
      <c r="AF140" s="100" t="s">
        <v>59</v>
      </c>
      <c r="AG140" s="100" t="s">
        <v>59</v>
      </c>
      <c r="AH140" s="100" t="s">
        <v>59</v>
      </c>
      <c r="AI140" s="100" t="s">
        <v>59</v>
      </c>
      <c r="AJ140" s="100" t="s">
        <v>59</v>
      </c>
      <c r="AK140" s="100" t="s">
        <v>59</v>
      </c>
      <c r="AL140" s="100" t="s">
        <v>59</v>
      </c>
      <c r="AM140" s="100" t="s">
        <v>59</v>
      </c>
      <c r="AN140" s="113" t="s">
        <v>59</v>
      </c>
      <c r="AO140" s="113" t="s">
        <v>59</v>
      </c>
      <c r="AP140" s="129" t="s">
        <v>178</v>
      </c>
      <c r="AQ140" s="113" t="s">
        <v>59</v>
      </c>
      <c r="AR140" s="113" t="s">
        <v>59</v>
      </c>
    </row>
    <row r="141" spans="1:44" s="65" customFormat="1" ht="42.6" customHeight="1" x14ac:dyDescent="0.3">
      <c r="A141" s="104" t="s">
        <v>159</v>
      </c>
      <c r="B141" s="104"/>
      <c r="C141" s="102" t="s">
        <v>295</v>
      </c>
      <c r="D141" s="102"/>
      <c r="E141" s="102"/>
      <c r="F141" s="102" t="s">
        <v>149</v>
      </c>
      <c r="G141" s="96" t="s">
        <v>296</v>
      </c>
      <c r="H141" s="113" t="s">
        <v>59</v>
      </c>
      <c r="I141" s="113" t="s">
        <v>59</v>
      </c>
      <c r="J141" s="113" t="s">
        <v>59</v>
      </c>
      <c r="K141" s="113" t="s">
        <v>59</v>
      </c>
      <c r="L141" s="113" t="s">
        <v>59</v>
      </c>
      <c r="M141" s="113" t="s">
        <v>59</v>
      </c>
      <c r="N141" s="113" t="s">
        <v>59</v>
      </c>
      <c r="O141" s="113" t="s">
        <v>59</v>
      </c>
      <c r="P141" s="118">
        <v>42.24</v>
      </c>
      <c r="Q141" s="118">
        <v>42.24</v>
      </c>
      <c r="R141" s="118">
        <v>42.24</v>
      </c>
      <c r="S141" s="118">
        <v>42.24</v>
      </c>
      <c r="T141" s="113" t="s">
        <v>59</v>
      </c>
      <c r="U141" s="113" t="s">
        <v>59</v>
      </c>
      <c r="V141" s="118">
        <v>41.1</v>
      </c>
      <c r="W141" s="118">
        <v>41.1</v>
      </c>
      <c r="X141" s="118">
        <v>41.1</v>
      </c>
      <c r="Y141" s="113" t="s">
        <v>59</v>
      </c>
      <c r="Z141" s="113" t="s">
        <v>59</v>
      </c>
      <c r="AA141" s="113" t="s">
        <v>59</v>
      </c>
      <c r="AB141" s="113" t="s">
        <v>59</v>
      </c>
      <c r="AC141" s="113" t="s">
        <v>59</v>
      </c>
      <c r="AD141" s="113" t="s">
        <v>59</v>
      </c>
      <c r="AE141" s="113" t="s">
        <v>59</v>
      </c>
      <c r="AF141" s="113" t="s">
        <v>59</v>
      </c>
      <c r="AG141" s="113" t="s">
        <v>59</v>
      </c>
      <c r="AH141" s="113" t="s">
        <v>59</v>
      </c>
      <c r="AI141" s="113" t="s">
        <v>59</v>
      </c>
      <c r="AJ141" s="113" t="s">
        <v>59</v>
      </c>
      <c r="AK141" s="113" t="s">
        <v>59</v>
      </c>
      <c r="AL141" s="113" t="s">
        <v>59</v>
      </c>
      <c r="AM141" s="113" t="s">
        <v>59</v>
      </c>
      <c r="AN141" s="113" t="s">
        <v>59</v>
      </c>
      <c r="AO141" s="113" t="s">
        <v>59</v>
      </c>
      <c r="AP141" s="113" t="s">
        <v>59</v>
      </c>
      <c r="AQ141" s="113" t="s">
        <v>59</v>
      </c>
      <c r="AR141" s="113" t="s">
        <v>59</v>
      </c>
    </row>
    <row r="142" spans="1:44" s="65" customFormat="1" ht="42.6" customHeight="1" x14ac:dyDescent="0.3">
      <c r="A142" s="104" t="s">
        <v>174</v>
      </c>
      <c r="B142" s="104" t="s">
        <v>297</v>
      </c>
      <c r="C142" s="102" t="s">
        <v>298</v>
      </c>
      <c r="D142" s="102"/>
      <c r="E142" s="102"/>
      <c r="F142" s="102" t="s">
        <v>157</v>
      </c>
      <c r="G142" s="103" t="s">
        <v>299</v>
      </c>
      <c r="H142" s="124">
        <v>152.57</v>
      </c>
      <c r="I142" s="130" t="s">
        <v>178</v>
      </c>
      <c r="J142" s="129" t="s">
        <v>178</v>
      </c>
      <c r="K142" s="129" t="s">
        <v>178</v>
      </c>
      <c r="L142" s="129" t="s">
        <v>178</v>
      </c>
      <c r="M142" s="129" t="s">
        <v>178</v>
      </c>
      <c r="N142" s="129" t="s">
        <v>178</v>
      </c>
      <c r="O142" s="100" t="s">
        <v>59</v>
      </c>
      <c r="P142" s="129" t="s">
        <v>178</v>
      </c>
      <c r="Q142" s="129" t="s">
        <v>178</v>
      </c>
      <c r="R142" s="129" t="s">
        <v>178</v>
      </c>
      <c r="S142" s="129" t="s">
        <v>178</v>
      </c>
      <c r="T142" s="129" t="s">
        <v>178</v>
      </c>
      <c r="U142" s="100" t="s">
        <v>59</v>
      </c>
      <c r="V142" s="100" t="s">
        <v>59</v>
      </c>
      <c r="W142" s="100" t="s">
        <v>59</v>
      </c>
      <c r="X142" s="100" t="s">
        <v>59</v>
      </c>
      <c r="Y142" s="100" t="s">
        <v>59</v>
      </c>
      <c r="Z142" s="100" t="s">
        <v>59</v>
      </c>
      <c r="AA142" s="113" t="s">
        <v>59</v>
      </c>
      <c r="AB142" s="113" t="s">
        <v>59</v>
      </c>
      <c r="AC142" s="113" t="s">
        <v>59</v>
      </c>
      <c r="AD142" s="113" t="s">
        <v>59</v>
      </c>
      <c r="AE142" s="113" t="s">
        <v>59</v>
      </c>
      <c r="AF142" s="100" t="s">
        <v>59</v>
      </c>
      <c r="AG142" s="100" t="s">
        <v>59</v>
      </c>
      <c r="AH142" s="113" t="s">
        <v>59</v>
      </c>
      <c r="AI142" s="100" t="s">
        <v>59</v>
      </c>
      <c r="AJ142" s="100" t="s">
        <v>59</v>
      </c>
      <c r="AK142" s="100" t="s">
        <v>59</v>
      </c>
      <c r="AL142" s="100" t="s">
        <v>59</v>
      </c>
      <c r="AM142" s="100" t="s">
        <v>59</v>
      </c>
      <c r="AN142" s="100" t="s">
        <v>59</v>
      </c>
      <c r="AO142" s="100" t="s">
        <v>59</v>
      </c>
      <c r="AP142" s="113" t="s">
        <v>59</v>
      </c>
      <c r="AQ142" s="100" t="s">
        <v>59</v>
      </c>
      <c r="AR142" s="100" t="s">
        <v>59</v>
      </c>
    </row>
    <row r="143" spans="1:44" s="65" customFormat="1" ht="42.6" customHeight="1" x14ac:dyDescent="0.3">
      <c r="A143" s="104" t="s">
        <v>174</v>
      </c>
      <c r="B143" s="104" t="s">
        <v>300</v>
      </c>
      <c r="C143" s="102" t="s">
        <v>301</v>
      </c>
      <c r="D143" s="102" t="s">
        <v>302</v>
      </c>
      <c r="E143" s="102"/>
      <c r="F143" s="102" t="s">
        <v>157</v>
      </c>
      <c r="G143" s="103" t="s">
        <v>303</v>
      </c>
      <c r="H143" s="124">
        <v>213.7</v>
      </c>
      <c r="I143" s="130" t="s">
        <v>178</v>
      </c>
      <c r="J143" s="129" t="s">
        <v>178</v>
      </c>
      <c r="K143" s="129" t="s">
        <v>178</v>
      </c>
      <c r="L143" s="129" t="s">
        <v>178</v>
      </c>
      <c r="M143" s="129" t="s">
        <v>178</v>
      </c>
      <c r="N143" s="129" t="s">
        <v>178</v>
      </c>
      <c r="O143" s="100" t="s">
        <v>59</v>
      </c>
      <c r="P143" s="129" t="s">
        <v>178</v>
      </c>
      <c r="Q143" s="129" t="s">
        <v>178</v>
      </c>
      <c r="R143" s="129" t="s">
        <v>178</v>
      </c>
      <c r="S143" s="129" t="s">
        <v>178</v>
      </c>
      <c r="T143" s="129" t="s">
        <v>178</v>
      </c>
      <c r="U143" s="100" t="s">
        <v>59</v>
      </c>
      <c r="V143" s="100" t="s">
        <v>59</v>
      </c>
      <c r="W143" s="100" t="s">
        <v>59</v>
      </c>
      <c r="X143" s="100" t="s">
        <v>59</v>
      </c>
      <c r="Y143" s="100" t="s">
        <v>59</v>
      </c>
      <c r="Z143" s="100" t="s">
        <v>59</v>
      </c>
      <c r="AA143" s="113" t="s">
        <v>59</v>
      </c>
      <c r="AB143" s="113" t="s">
        <v>59</v>
      </c>
      <c r="AC143" s="113" t="s">
        <v>59</v>
      </c>
      <c r="AD143" s="113" t="s">
        <v>59</v>
      </c>
      <c r="AE143" s="113" t="s">
        <v>59</v>
      </c>
      <c r="AF143" s="100" t="s">
        <v>59</v>
      </c>
      <c r="AG143" s="100" t="s">
        <v>59</v>
      </c>
      <c r="AH143" s="113" t="s">
        <v>59</v>
      </c>
      <c r="AI143" s="100" t="s">
        <v>59</v>
      </c>
      <c r="AJ143" s="100" t="s">
        <v>59</v>
      </c>
      <c r="AK143" s="100" t="s">
        <v>59</v>
      </c>
      <c r="AL143" s="100" t="s">
        <v>59</v>
      </c>
      <c r="AM143" s="100" t="s">
        <v>59</v>
      </c>
      <c r="AN143" s="100" t="s">
        <v>59</v>
      </c>
      <c r="AO143" s="100" t="s">
        <v>59</v>
      </c>
      <c r="AP143" s="113" t="s">
        <v>59</v>
      </c>
      <c r="AQ143" s="100" t="s">
        <v>59</v>
      </c>
      <c r="AR143" s="100" t="s">
        <v>59</v>
      </c>
    </row>
    <row r="144" spans="1:44" s="65" customFormat="1" ht="42.6" customHeight="1" x14ac:dyDescent="0.3">
      <c r="A144" s="104" t="s">
        <v>174</v>
      </c>
      <c r="B144" s="104" t="s">
        <v>304</v>
      </c>
      <c r="C144" s="102" t="str">
        <f>C145</f>
        <v>H2036</v>
      </c>
      <c r="D144" s="102"/>
      <c r="E144" s="102"/>
      <c r="F144" s="102" t="s">
        <v>157</v>
      </c>
      <c r="G144" s="103" t="s">
        <v>305</v>
      </c>
      <c r="H144" s="124">
        <v>213.7</v>
      </c>
      <c r="I144" s="130" t="s">
        <v>178</v>
      </c>
      <c r="J144" s="129" t="s">
        <v>178</v>
      </c>
      <c r="K144" s="129" t="s">
        <v>178</v>
      </c>
      <c r="L144" s="129" t="s">
        <v>178</v>
      </c>
      <c r="M144" s="129" t="s">
        <v>178</v>
      </c>
      <c r="N144" s="129" t="s">
        <v>178</v>
      </c>
      <c r="O144" s="100" t="s">
        <v>59</v>
      </c>
      <c r="P144" s="129" t="s">
        <v>178</v>
      </c>
      <c r="Q144" s="129" t="s">
        <v>178</v>
      </c>
      <c r="R144" s="129" t="s">
        <v>178</v>
      </c>
      <c r="S144" s="129" t="s">
        <v>178</v>
      </c>
      <c r="T144" s="129" t="s">
        <v>178</v>
      </c>
      <c r="U144" s="113" t="s">
        <v>59</v>
      </c>
      <c r="V144" s="113" t="s">
        <v>59</v>
      </c>
      <c r="W144" s="113" t="s">
        <v>59</v>
      </c>
      <c r="X144" s="113" t="s">
        <v>59</v>
      </c>
      <c r="Y144" s="113" t="s">
        <v>59</v>
      </c>
      <c r="Z144" s="113" t="s">
        <v>59</v>
      </c>
      <c r="AA144" s="113" t="s">
        <v>59</v>
      </c>
      <c r="AB144" s="113" t="s">
        <v>59</v>
      </c>
      <c r="AC144" s="113" t="s">
        <v>59</v>
      </c>
      <c r="AD144" s="113" t="s">
        <v>59</v>
      </c>
      <c r="AE144" s="113" t="s">
        <v>59</v>
      </c>
      <c r="AF144" s="113" t="s">
        <v>59</v>
      </c>
      <c r="AG144" s="113" t="s">
        <v>59</v>
      </c>
      <c r="AH144" s="113" t="s">
        <v>59</v>
      </c>
      <c r="AI144" s="113" t="s">
        <v>59</v>
      </c>
      <c r="AJ144" s="113" t="s">
        <v>59</v>
      </c>
      <c r="AK144" s="113" t="s">
        <v>59</v>
      </c>
      <c r="AL144" s="113" t="s">
        <v>59</v>
      </c>
      <c r="AM144" s="113" t="s">
        <v>59</v>
      </c>
      <c r="AN144" s="113" t="s">
        <v>59</v>
      </c>
      <c r="AO144" s="113" t="s">
        <v>59</v>
      </c>
      <c r="AP144" s="113" t="s">
        <v>59</v>
      </c>
      <c r="AQ144" s="113" t="s">
        <v>59</v>
      </c>
      <c r="AR144" s="135" t="s">
        <v>59</v>
      </c>
    </row>
    <row r="145" spans="1:44" s="65" customFormat="1" ht="42.6" customHeight="1" x14ac:dyDescent="0.3">
      <c r="A145" s="104" t="s">
        <v>174</v>
      </c>
      <c r="B145" s="104" t="s">
        <v>306</v>
      </c>
      <c r="C145" s="102" t="s">
        <v>301</v>
      </c>
      <c r="D145" s="102" t="s">
        <v>195</v>
      </c>
      <c r="E145" s="102"/>
      <c r="F145" s="102" t="s">
        <v>157</v>
      </c>
      <c r="G145" s="103" t="s">
        <v>307</v>
      </c>
      <c r="H145" s="124">
        <v>303.49</v>
      </c>
      <c r="I145" s="130" t="s">
        <v>178</v>
      </c>
      <c r="J145" s="129" t="s">
        <v>178</v>
      </c>
      <c r="K145" s="129" t="s">
        <v>178</v>
      </c>
      <c r="L145" s="129" t="s">
        <v>178</v>
      </c>
      <c r="M145" s="129" t="s">
        <v>178</v>
      </c>
      <c r="N145" s="129" t="s">
        <v>178</v>
      </c>
      <c r="O145" s="100" t="s">
        <v>59</v>
      </c>
      <c r="P145" s="129" t="s">
        <v>178</v>
      </c>
      <c r="Q145" s="129" t="s">
        <v>178</v>
      </c>
      <c r="R145" s="129" t="s">
        <v>178</v>
      </c>
      <c r="S145" s="129" t="s">
        <v>178</v>
      </c>
      <c r="T145" s="129" t="s">
        <v>178</v>
      </c>
      <c r="U145" s="100" t="s">
        <v>59</v>
      </c>
      <c r="V145" s="100" t="s">
        <v>59</v>
      </c>
      <c r="W145" s="100" t="s">
        <v>59</v>
      </c>
      <c r="X145" s="100" t="s">
        <v>59</v>
      </c>
      <c r="Y145" s="100" t="s">
        <v>59</v>
      </c>
      <c r="Z145" s="100" t="s">
        <v>59</v>
      </c>
      <c r="AA145" s="113" t="s">
        <v>59</v>
      </c>
      <c r="AB145" s="113" t="s">
        <v>59</v>
      </c>
      <c r="AC145" s="113" t="s">
        <v>59</v>
      </c>
      <c r="AD145" s="113" t="s">
        <v>59</v>
      </c>
      <c r="AE145" s="113" t="s">
        <v>59</v>
      </c>
      <c r="AF145" s="100" t="s">
        <v>59</v>
      </c>
      <c r="AG145" s="100" t="s">
        <v>59</v>
      </c>
      <c r="AH145" s="113" t="s">
        <v>59</v>
      </c>
      <c r="AI145" s="100" t="s">
        <v>59</v>
      </c>
      <c r="AJ145" s="100" t="s">
        <v>59</v>
      </c>
      <c r="AK145" s="100" t="s">
        <v>59</v>
      </c>
      <c r="AL145" s="100" t="s">
        <v>59</v>
      </c>
      <c r="AM145" s="100" t="s">
        <v>59</v>
      </c>
      <c r="AN145" s="100" t="s">
        <v>59</v>
      </c>
      <c r="AO145" s="100" t="s">
        <v>59</v>
      </c>
      <c r="AP145" s="113" t="s">
        <v>59</v>
      </c>
      <c r="AQ145" s="100" t="s">
        <v>59</v>
      </c>
      <c r="AR145" s="100" t="s">
        <v>59</v>
      </c>
    </row>
    <row r="146" spans="1:44" s="65" customFormat="1" ht="42.6" customHeight="1" x14ac:dyDescent="0.3">
      <c r="A146" s="104" t="s">
        <v>159</v>
      </c>
      <c r="B146" s="104"/>
      <c r="C146" s="102" t="s">
        <v>308</v>
      </c>
      <c r="D146" s="102"/>
      <c r="E146" s="102"/>
      <c r="F146" s="102" t="s">
        <v>57</v>
      </c>
      <c r="G146" s="103" t="s">
        <v>309</v>
      </c>
      <c r="H146" s="132" t="s">
        <v>59</v>
      </c>
      <c r="I146" s="132" t="s">
        <v>59</v>
      </c>
      <c r="J146" s="132" t="s">
        <v>59</v>
      </c>
      <c r="K146" s="132" t="s">
        <v>59</v>
      </c>
      <c r="L146" s="132" t="s">
        <v>59</v>
      </c>
      <c r="M146" s="132" t="s">
        <v>59</v>
      </c>
      <c r="N146" s="132" t="s">
        <v>59</v>
      </c>
      <c r="O146" s="132" t="s">
        <v>59</v>
      </c>
      <c r="P146" s="99">
        <v>34.950000000000003</v>
      </c>
      <c r="Q146" s="99">
        <v>34.950000000000003</v>
      </c>
      <c r="R146" s="99">
        <v>34.950000000000003</v>
      </c>
      <c r="S146" s="99">
        <v>34.950000000000003</v>
      </c>
      <c r="T146" s="99">
        <v>34.950000000000003</v>
      </c>
      <c r="U146" s="99">
        <v>34.950000000000003</v>
      </c>
      <c r="V146" s="136">
        <v>34.01</v>
      </c>
      <c r="W146" s="136">
        <v>34.01</v>
      </c>
      <c r="X146" s="136">
        <v>34.01</v>
      </c>
      <c r="Y146" s="136">
        <v>34.01</v>
      </c>
      <c r="Z146" s="136">
        <v>34.01</v>
      </c>
      <c r="AA146" s="132" t="s">
        <v>59</v>
      </c>
      <c r="AB146" s="132" t="s">
        <v>59</v>
      </c>
      <c r="AC146" s="132" t="s">
        <v>59</v>
      </c>
      <c r="AD146" s="132" t="s">
        <v>59</v>
      </c>
      <c r="AE146" s="132" t="s">
        <v>59</v>
      </c>
      <c r="AF146" s="136">
        <v>30.92</v>
      </c>
      <c r="AG146" s="136">
        <v>30.92</v>
      </c>
      <c r="AH146" s="136">
        <v>30.92</v>
      </c>
      <c r="AI146" s="136">
        <v>30.92</v>
      </c>
      <c r="AJ146" s="136">
        <v>30.92</v>
      </c>
      <c r="AK146" s="136">
        <v>30.92</v>
      </c>
      <c r="AL146" s="136">
        <v>24.77</v>
      </c>
      <c r="AM146" s="136">
        <v>30.92</v>
      </c>
      <c r="AN146" s="136">
        <v>30.92</v>
      </c>
      <c r="AO146" s="136">
        <v>30.92</v>
      </c>
      <c r="AP146" s="136">
        <v>30.92</v>
      </c>
      <c r="AQ146" s="136">
        <v>30.92</v>
      </c>
      <c r="AR146" s="136">
        <v>30.92</v>
      </c>
    </row>
    <row r="147" spans="1:44" s="68" customFormat="1" ht="42.6" customHeight="1" x14ac:dyDescent="0.3">
      <c r="A147" s="104" t="s">
        <v>310</v>
      </c>
      <c r="B147" s="104"/>
      <c r="C147" s="102" t="s">
        <v>311</v>
      </c>
      <c r="D147" s="102"/>
      <c r="E147" s="102"/>
      <c r="F147" s="102" t="s">
        <v>57</v>
      </c>
      <c r="G147" s="103" t="s">
        <v>312</v>
      </c>
      <c r="H147" s="132" t="s">
        <v>59</v>
      </c>
      <c r="I147" s="132" t="s">
        <v>59</v>
      </c>
      <c r="J147" s="132" t="s">
        <v>59</v>
      </c>
      <c r="K147" s="132" t="s">
        <v>59</v>
      </c>
      <c r="L147" s="132" t="s">
        <v>59</v>
      </c>
      <c r="M147" s="132" t="s">
        <v>59</v>
      </c>
      <c r="N147" s="132" t="s">
        <v>59</v>
      </c>
      <c r="O147" s="132" t="s">
        <v>59</v>
      </c>
      <c r="P147" s="137">
        <v>139.91999999999999</v>
      </c>
      <c r="Q147" s="137">
        <v>139.91999999999999</v>
      </c>
      <c r="R147" s="137">
        <v>139.91999999999999</v>
      </c>
      <c r="S147" s="137">
        <v>139.91999999999999</v>
      </c>
      <c r="T147" s="137">
        <v>139.91999999999999</v>
      </c>
      <c r="U147" s="137">
        <v>139.91999999999999</v>
      </c>
      <c r="V147" s="137">
        <v>136.49</v>
      </c>
      <c r="W147" s="137">
        <v>136.49</v>
      </c>
      <c r="X147" s="137">
        <v>136.49</v>
      </c>
      <c r="Y147" s="137">
        <v>136.49</v>
      </c>
      <c r="Z147" s="137">
        <v>136.49</v>
      </c>
      <c r="AA147" s="132" t="s">
        <v>59</v>
      </c>
      <c r="AB147" s="132" t="s">
        <v>59</v>
      </c>
      <c r="AC147" s="132" t="s">
        <v>59</v>
      </c>
      <c r="AD147" s="132" t="s">
        <v>59</v>
      </c>
      <c r="AE147" s="132" t="s">
        <v>59</v>
      </c>
      <c r="AF147" s="137">
        <v>125.25</v>
      </c>
      <c r="AG147" s="137">
        <v>125.25</v>
      </c>
      <c r="AH147" s="137">
        <v>125.25</v>
      </c>
      <c r="AI147" s="137">
        <v>125.25</v>
      </c>
      <c r="AJ147" s="137">
        <v>125.25</v>
      </c>
      <c r="AK147" s="137">
        <v>125.25</v>
      </c>
      <c r="AL147" s="137">
        <v>102.89</v>
      </c>
      <c r="AM147" s="137">
        <v>125.25</v>
      </c>
      <c r="AN147" s="137">
        <v>125.25</v>
      </c>
      <c r="AO147" s="137">
        <v>125.25</v>
      </c>
      <c r="AP147" s="137">
        <v>125.25</v>
      </c>
      <c r="AQ147" s="137">
        <v>125.25</v>
      </c>
      <c r="AR147" s="137">
        <v>125.25</v>
      </c>
    </row>
    <row r="148" spans="1:44" s="65" customFormat="1" ht="42.6" customHeight="1" x14ac:dyDescent="0.3">
      <c r="A148" s="104" t="s">
        <v>174</v>
      </c>
      <c r="B148" s="104"/>
      <c r="C148" s="102" t="s">
        <v>313</v>
      </c>
      <c r="D148" s="102"/>
      <c r="E148" s="102"/>
      <c r="F148" s="102" t="s">
        <v>57</v>
      </c>
      <c r="G148" s="103" t="s">
        <v>314</v>
      </c>
      <c r="H148" s="132" t="s">
        <v>59</v>
      </c>
      <c r="I148" s="130"/>
      <c r="J148" s="129"/>
      <c r="K148" s="129"/>
      <c r="L148" s="129"/>
      <c r="M148" s="129"/>
      <c r="N148" s="129"/>
      <c r="O148" s="100"/>
      <c r="P148" s="99">
        <v>476.64</v>
      </c>
      <c r="Q148" s="99">
        <v>476.64</v>
      </c>
      <c r="R148" s="99">
        <v>476.64</v>
      </c>
      <c r="S148" s="99">
        <v>476.64</v>
      </c>
      <c r="T148" s="99">
        <v>476.64</v>
      </c>
      <c r="U148" s="99">
        <v>476.64</v>
      </c>
      <c r="V148" s="118">
        <v>466.34</v>
      </c>
      <c r="W148" s="118">
        <v>466.34</v>
      </c>
      <c r="X148" s="118">
        <v>466.34</v>
      </c>
      <c r="Y148" s="118">
        <v>466.34</v>
      </c>
      <c r="Z148" s="118">
        <v>466.34</v>
      </c>
      <c r="AA148" s="132" t="s">
        <v>59</v>
      </c>
      <c r="AB148" s="132" t="s">
        <v>59</v>
      </c>
      <c r="AC148" s="132" t="s">
        <v>59</v>
      </c>
      <c r="AD148" s="132" t="s">
        <v>59</v>
      </c>
      <c r="AE148" s="132" t="s">
        <v>59</v>
      </c>
      <c r="AF148" s="118">
        <v>432.63</v>
      </c>
      <c r="AG148" s="118">
        <v>432.63</v>
      </c>
      <c r="AH148" s="118">
        <v>432.63</v>
      </c>
      <c r="AI148" s="118">
        <v>432.63</v>
      </c>
      <c r="AJ148" s="118">
        <v>432.63</v>
      </c>
      <c r="AK148" s="118">
        <v>432.63</v>
      </c>
      <c r="AL148" s="118">
        <v>365.55</v>
      </c>
      <c r="AM148" s="118">
        <v>432.63</v>
      </c>
      <c r="AN148" s="118">
        <v>432.63</v>
      </c>
      <c r="AO148" s="118">
        <v>432.63</v>
      </c>
      <c r="AP148" s="118">
        <v>432.63</v>
      </c>
      <c r="AQ148" s="118">
        <v>432.63</v>
      </c>
      <c r="AR148" s="118">
        <v>432.63</v>
      </c>
    </row>
    <row r="149" spans="1:44" s="65" customFormat="1" ht="42.6" customHeight="1" x14ac:dyDescent="0.3">
      <c r="A149" s="101" t="s">
        <v>159</v>
      </c>
      <c r="B149" s="104" t="s">
        <v>315</v>
      </c>
      <c r="C149" s="102" t="s">
        <v>316</v>
      </c>
      <c r="D149" s="102"/>
      <c r="E149" s="102"/>
      <c r="F149" s="102" t="s">
        <v>157</v>
      </c>
      <c r="G149" s="117" t="s">
        <v>317</v>
      </c>
      <c r="H149" s="106" t="s">
        <v>59</v>
      </c>
      <c r="I149" s="106" t="s">
        <v>59</v>
      </c>
      <c r="J149" s="113" t="s">
        <v>59</v>
      </c>
      <c r="K149" s="113" t="s">
        <v>59</v>
      </c>
      <c r="L149" s="113" t="s">
        <v>59</v>
      </c>
      <c r="M149" s="101">
        <v>31.92</v>
      </c>
      <c r="N149" s="113" t="s">
        <v>59</v>
      </c>
      <c r="O149" s="100" t="s">
        <v>59</v>
      </c>
      <c r="P149" s="113" t="s">
        <v>59</v>
      </c>
      <c r="Q149" s="113" t="s">
        <v>59</v>
      </c>
      <c r="R149" s="113" t="s">
        <v>59</v>
      </c>
      <c r="S149" s="113" t="s">
        <v>59</v>
      </c>
      <c r="T149" s="113" t="s">
        <v>59</v>
      </c>
      <c r="U149" s="113" t="s">
        <v>59</v>
      </c>
      <c r="V149" s="113" t="s">
        <v>59</v>
      </c>
      <c r="W149" s="113" t="s">
        <v>59</v>
      </c>
      <c r="X149" s="113" t="s">
        <v>59</v>
      </c>
      <c r="Y149" s="113" t="s">
        <v>59</v>
      </c>
      <c r="Z149" s="113" t="s">
        <v>59</v>
      </c>
      <c r="AA149" s="113" t="s">
        <v>59</v>
      </c>
      <c r="AB149" s="113" t="s">
        <v>59</v>
      </c>
      <c r="AC149" s="113" t="s">
        <v>59</v>
      </c>
      <c r="AD149" s="113" t="s">
        <v>59</v>
      </c>
      <c r="AE149" s="113" t="s">
        <v>59</v>
      </c>
      <c r="AF149" s="113" t="s">
        <v>59</v>
      </c>
      <c r="AG149" s="113" t="s">
        <v>59</v>
      </c>
      <c r="AH149" s="113" t="s">
        <v>59</v>
      </c>
      <c r="AI149" s="113" t="s">
        <v>59</v>
      </c>
      <c r="AJ149" s="113" t="s">
        <v>59</v>
      </c>
      <c r="AK149" s="113" t="s">
        <v>59</v>
      </c>
      <c r="AL149" s="113" t="s">
        <v>59</v>
      </c>
      <c r="AM149" s="113" t="s">
        <v>59</v>
      </c>
      <c r="AN149" s="113" t="s">
        <v>59</v>
      </c>
      <c r="AO149" s="113" t="s">
        <v>59</v>
      </c>
      <c r="AP149" s="113" t="s">
        <v>59</v>
      </c>
      <c r="AQ149" s="113" t="s">
        <v>59</v>
      </c>
      <c r="AR149" s="113" t="s">
        <v>59</v>
      </c>
    </row>
    <row r="150" spans="1:44" s="65" customFormat="1" ht="42.6" customHeight="1" x14ac:dyDescent="0.3">
      <c r="A150" s="101" t="s">
        <v>159</v>
      </c>
      <c r="B150" s="104" t="s">
        <v>315</v>
      </c>
      <c r="C150" s="102" t="s">
        <v>316</v>
      </c>
      <c r="D150" s="102"/>
      <c r="E150" s="102"/>
      <c r="F150" s="102" t="s">
        <v>157</v>
      </c>
      <c r="G150" s="117" t="s">
        <v>318</v>
      </c>
      <c r="H150" s="106" t="s">
        <v>59</v>
      </c>
      <c r="I150" s="106" t="s">
        <v>59</v>
      </c>
      <c r="J150" s="113" t="s">
        <v>59</v>
      </c>
      <c r="K150" s="113" t="s">
        <v>59</v>
      </c>
      <c r="L150" s="113" t="s">
        <v>59</v>
      </c>
      <c r="M150" s="101">
        <v>41</v>
      </c>
      <c r="N150" s="113" t="s">
        <v>59</v>
      </c>
      <c r="O150" s="100" t="s">
        <v>59</v>
      </c>
      <c r="P150" s="113" t="s">
        <v>59</v>
      </c>
      <c r="Q150" s="113" t="s">
        <v>59</v>
      </c>
      <c r="R150" s="113" t="s">
        <v>59</v>
      </c>
      <c r="S150" s="113" t="s">
        <v>59</v>
      </c>
      <c r="T150" s="113" t="s">
        <v>59</v>
      </c>
      <c r="U150" s="113" t="s">
        <v>59</v>
      </c>
      <c r="V150" s="113" t="s">
        <v>59</v>
      </c>
      <c r="W150" s="113" t="s">
        <v>59</v>
      </c>
      <c r="X150" s="113" t="s">
        <v>59</v>
      </c>
      <c r="Y150" s="113" t="s">
        <v>59</v>
      </c>
      <c r="Z150" s="113" t="s">
        <v>59</v>
      </c>
      <c r="AA150" s="113" t="s">
        <v>59</v>
      </c>
      <c r="AB150" s="113" t="s">
        <v>59</v>
      </c>
      <c r="AC150" s="113" t="s">
        <v>59</v>
      </c>
      <c r="AD150" s="113" t="s">
        <v>59</v>
      </c>
      <c r="AE150" s="113" t="s">
        <v>59</v>
      </c>
      <c r="AF150" s="113" t="s">
        <v>59</v>
      </c>
      <c r="AG150" s="113" t="s">
        <v>59</v>
      </c>
      <c r="AH150" s="113" t="s">
        <v>59</v>
      </c>
      <c r="AI150" s="113" t="s">
        <v>59</v>
      </c>
      <c r="AJ150" s="113" t="s">
        <v>59</v>
      </c>
      <c r="AK150" s="113" t="s">
        <v>59</v>
      </c>
      <c r="AL150" s="113" t="s">
        <v>59</v>
      </c>
      <c r="AM150" s="113" t="s">
        <v>59</v>
      </c>
      <c r="AN150" s="113" t="s">
        <v>59</v>
      </c>
      <c r="AO150" s="113" t="s">
        <v>59</v>
      </c>
      <c r="AP150" s="113" t="s">
        <v>59</v>
      </c>
      <c r="AQ150" s="113" t="s">
        <v>59</v>
      </c>
      <c r="AR150" s="113" t="s">
        <v>59</v>
      </c>
    </row>
    <row r="151" spans="1:44" s="65" customFormat="1" ht="42.6" customHeight="1" x14ac:dyDescent="0.3">
      <c r="A151" s="101" t="s">
        <v>159</v>
      </c>
      <c r="B151" s="104" t="s">
        <v>315</v>
      </c>
      <c r="C151" s="102" t="s">
        <v>316</v>
      </c>
      <c r="D151" s="102" t="s">
        <v>213</v>
      </c>
      <c r="E151" s="102"/>
      <c r="F151" s="102" t="s">
        <v>157</v>
      </c>
      <c r="G151" s="138" t="s">
        <v>319</v>
      </c>
      <c r="H151" s="106" t="s">
        <v>59</v>
      </c>
      <c r="I151" s="106" t="s">
        <v>59</v>
      </c>
      <c r="J151" s="113" t="s">
        <v>59</v>
      </c>
      <c r="K151" s="113" t="s">
        <v>59</v>
      </c>
      <c r="L151" s="113" t="s">
        <v>59</v>
      </c>
      <c r="M151" s="101" t="s">
        <v>320</v>
      </c>
      <c r="N151" s="113" t="s">
        <v>59</v>
      </c>
      <c r="O151" s="100" t="s">
        <v>59</v>
      </c>
      <c r="P151" s="113" t="s">
        <v>59</v>
      </c>
      <c r="Q151" s="113" t="s">
        <v>59</v>
      </c>
      <c r="R151" s="113" t="s">
        <v>59</v>
      </c>
      <c r="S151" s="113" t="s">
        <v>59</v>
      </c>
      <c r="T151" s="113" t="s">
        <v>59</v>
      </c>
      <c r="U151" s="113" t="s">
        <v>59</v>
      </c>
      <c r="V151" s="113" t="s">
        <v>59</v>
      </c>
      <c r="W151" s="113" t="s">
        <v>59</v>
      </c>
      <c r="X151" s="113" t="s">
        <v>59</v>
      </c>
      <c r="Y151" s="113" t="s">
        <v>59</v>
      </c>
      <c r="Z151" s="113" t="s">
        <v>59</v>
      </c>
      <c r="AA151" s="113" t="s">
        <v>59</v>
      </c>
      <c r="AB151" s="113" t="s">
        <v>59</v>
      </c>
      <c r="AC151" s="113" t="s">
        <v>59</v>
      </c>
      <c r="AD151" s="113" t="s">
        <v>59</v>
      </c>
      <c r="AE151" s="113" t="s">
        <v>59</v>
      </c>
      <c r="AF151" s="113" t="s">
        <v>59</v>
      </c>
      <c r="AG151" s="113" t="s">
        <v>59</v>
      </c>
      <c r="AH151" s="113" t="s">
        <v>59</v>
      </c>
      <c r="AI151" s="113" t="s">
        <v>59</v>
      </c>
      <c r="AJ151" s="113" t="s">
        <v>59</v>
      </c>
      <c r="AK151" s="113" t="s">
        <v>59</v>
      </c>
      <c r="AL151" s="113" t="s">
        <v>59</v>
      </c>
      <c r="AM151" s="113" t="s">
        <v>59</v>
      </c>
      <c r="AN151" s="113" t="s">
        <v>59</v>
      </c>
      <c r="AO151" s="113" t="s">
        <v>59</v>
      </c>
      <c r="AP151" s="113" t="s">
        <v>59</v>
      </c>
      <c r="AQ151" s="113" t="s">
        <v>59</v>
      </c>
      <c r="AR151" s="113" t="s">
        <v>59</v>
      </c>
    </row>
    <row r="152" spans="1:44" s="65" customFormat="1" ht="42.6" customHeight="1" x14ac:dyDescent="0.3">
      <c r="A152" s="101" t="s">
        <v>159</v>
      </c>
      <c r="B152" s="104" t="s">
        <v>315</v>
      </c>
      <c r="C152" s="102" t="s">
        <v>316</v>
      </c>
      <c r="D152" s="118" t="s">
        <v>64</v>
      </c>
      <c r="E152" s="102"/>
      <c r="F152" s="102" t="s">
        <v>157</v>
      </c>
      <c r="G152" s="117" t="s">
        <v>321</v>
      </c>
      <c r="H152" s="106" t="s">
        <v>59</v>
      </c>
      <c r="I152" s="106" t="s">
        <v>59</v>
      </c>
      <c r="J152" s="113" t="s">
        <v>59</v>
      </c>
      <c r="K152" s="113" t="s">
        <v>59</v>
      </c>
      <c r="L152" s="113" t="s">
        <v>59</v>
      </c>
      <c r="M152" s="101">
        <v>31.92</v>
      </c>
      <c r="N152" s="113" t="s">
        <v>59</v>
      </c>
      <c r="O152" s="100" t="s">
        <v>59</v>
      </c>
      <c r="P152" s="113" t="s">
        <v>59</v>
      </c>
      <c r="Q152" s="113" t="s">
        <v>59</v>
      </c>
      <c r="R152" s="113" t="s">
        <v>59</v>
      </c>
      <c r="S152" s="113" t="s">
        <v>59</v>
      </c>
      <c r="T152" s="113" t="s">
        <v>59</v>
      </c>
      <c r="U152" s="113" t="s">
        <v>59</v>
      </c>
      <c r="V152" s="113" t="s">
        <v>59</v>
      </c>
      <c r="W152" s="113" t="s">
        <v>59</v>
      </c>
      <c r="X152" s="113" t="s">
        <v>59</v>
      </c>
      <c r="Y152" s="113" t="s">
        <v>59</v>
      </c>
      <c r="Z152" s="113" t="s">
        <v>59</v>
      </c>
      <c r="AA152" s="113" t="s">
        <v>59</v>
      </c>
      <c r="AB152" s="113" t="s">
        <v>59</v>
      </c>
      <c r="AC152" s="113" t="s">
        <v>59</v>
      </c>
      <c r="AD152" s="113" t="s">
        <v>59</v>
      </c>
      <c r="AE152" s="113" t="s">
        <v>59</v>
      </c>
      <c r="AF152" s="113" t="s">
        <v>59</v>
      </c>
      <c r="AG152" s="113" t="s">
        <v>59</v>
      </c>
      <c r="AH152" s="113" t="s">
        <v>59</v>
      </c>
      <c r="AI152" s="113" t="s">
        <v>59</v>
      </c>
      <c r="AJ152" s="113" t="s">
        <v>59</v>
      </c>
      <c r="AK152" s="113" t="s">
        <v>59</v>
      </c>
      <c r="AL152" s="113" t="s">
        <v>59</v>
      </c>
      <c r="AM152" s="113" t="s">
        <v>59</v>
      </c>
      <c r="AN152" s="113" t="s">
        <v>59</v>
      </c>
      <c r="AO152" s="113" t="s">
        <v>59</v>
      </c>
      <c r="AP152" s="113" t="s">
        <v>59</v>
      </c>
      <c r="AQ152" s="113" t="s">
        <v>59</v>
      </c>
      <c r="AR152" s="113" t="s">
        <v>59</v>
      </c>
    </row>
    <row r="153" spans="1:44" s="65" customFormat="1" ht="42.6" customHeight="1" x14ac:dyDescent="0.3">
      <c r="A153" s="101" t="s">
        <v>159</v>
      </c>
      <c r="B153" s="104" t="s">
        <v>315</v>
      </c>
      <c r="C153" s="102" t="s">
        <v>316</v>
      </c>
      <c r="D153" s="118" t="s">
        <v>64</v>
      </c>
      <c r="E153" s="102"/>
      <c r="F153" s="102" t="s">
        <v>157</v>
      </c>
      <c r="G153" s="117" t="s">
        <v>322</v>
      </c>
      <c r="H153" s="106" t="s">
        <v>59</v>
      </c>
      <c r="I153" s="106" t="s">
        <v>59</v>
      </c>
      <c r="J153" s="113" t="s">
        <v>59</v>
      </c>
      <c r="K153" s="113" t="s">
        <v>59</v>
      </c>
      <c r="L153" s="113" t="s">
        <v>59</v>
      </c>
      <c r="M153" s="101">
        <v>41</v>
      </c>
      <c r="N153" s="113" t="s">
        <v>59</v>
      </c>
      <c r="O153" s="100" t="s">
        <v>59</v>
      </c>
      <c r="P153" s="113" t="s">
        <v>59</v>
      </c>
      <c r="Q153" s="113" t="s">
        <v>59</v>
      </c>
      <c r="R153" s="113" t="s">
        <v>59</v>
      </c>
      <c r="S153" s="113" t="s">
        <v>59</v>
      </c>
      <c r="T153" s="113" t="s">
        <v>59</v>
      </c>
      <c r="U153" s="113" t="s">
        <v>59</v>
      </c>
      <c r="V153" s="113" t="s">
        <v>59</v>
      </c>
      <c r="W153" s="113" t="s">
        <v>59</v>
      </c>
      <c r="X153" s="113" t="s">
        <v>59</v>
      </c>
      <c r="Y153" s="113" t="s">
        <v>59</v>
      </c>
      <c r="Z153" s="113" t="s">
        <v>59</v>
      </c>
      <c r="AA153" s="113" t="s">
        <v>59</v>
      </c>
      <c r="AB153" s="113" t="s">
        <v>59</v>
      </c>
      <c r="AC153" s="113" t="s">
        <v>59</v>
      </c>
      <c r="AD153" s="113" t="s">
        <v>59</v>
      </c>
      <c r="AE153" s="113" t="s">
        <v>59</v>
      </c>
      <c r="AF153" s="113" t="s">
        <v>59</v>
      </c>
      <c r="AG153" s="113" t="s">
        <v>59</v>
      </c>
      <c r="AH153" s="113" t="s">
        <v>59</v>
      </c>
      <c r="AI153" s="113" t="s">
        <v>59</v>
      </c>
      <c r="AJ153" s="113" t="s">
        <v>59</v>
      </c>
      <c r="AK153" s="113" t="s">
        <v>59</v>
      </c>
      <c r="AL153" s="113" t="s">
        <v>59</v>
      </c>
      <c r="AM153" s="113" t="s">
        <v>59</v>
      </c>
      <c r="AN153" s="113" t="s">
        <v>59</v>
      </c>
      <c r="AO153" s="113" t="s">
        <v>59</v>
      </c>
      <c r="AP153" s="113" t="s">
        <v>59</v>
      </c>
      <c r="AQ153" s="113" t="s">
        <v>59</v>
      </c>
      <c r="AR153" s="113" t="s">
        <v>59</v>
      </c>
    </row>
    <row r="154" spans="1:44" s="65" customFormat="1" ht="42.6" customHeight="1" x14ac:dyDescent="0.3">
      <c r="A154" s="101" t="s">
        <v>159</v>
      </c>
      <c r="B154" s="104" t="s">
        <v>315</v>
      </c>
      <c r="C154" s="102" t="s">
        <v>323</v>
      </c>
      <c r="D154" s="102"/>
      <c r="E154" s="102"/>
      <c r="F154" s="102" t="s">
        <v>157</v>
      </c>
      <c r="G154" s="117" t="s">
        <v>324</v>
      </c>
      <c r="H154" s="106" t="s">
        <v>59</v>
      </c>
      <c r="I154" s="106" t="s">
        <v>59</v>
      </c>
      <c r="J154" s="113" t="s">
        <v>59</v>
      </c>
      <c r="K154" s="113" t="s">
        <v>59</v>
      </c>
      <c r="L154" s="113" t="s">
        <v>59</v>
      </c>
      <c r="M154" s="113" t="s">
        <v>59</v>
      </c>
      <c r="N154" s="101">
        <v>22.54</v>
      </c>
      <c r="O154" s="100" t="s">
        <v>59</v>
      </c>
      <c r="P154" s="113" t="s">
        <v>59</v>
      </c>
      <c r="Q154" s="113" t="s">
        <v>59</v>
      </c>
      <c r="R154" s="113" t="s">
        <v>59</v>
      </c>
      <c r="S154" s="113" t="s">
        <v>59</v>
      </c>
      <c r="T154" s="113" t="s">
        <v>59</v>
      </c>
      <c r="U154" s="113" t="s">
        <v>59</v>
      </c>
      <c r="V154" s="113" t="s">
        <v>59</v>
      </c>
      <c r="W154" s="113" t="s">
        <v>59</v>
      </c>
      <c r="X154" s="113" t="s">
        <v>59</v>
      </c>
      <c r="Y154" s="113" t="s">
        <v>59</v>
      </c>
      <c r="Z154" s="113" t="s">
        <v>59</v>
      </c>
      <c r="AA154" s="113" t="s">
        <v>59</v>
      </c>
      <c r="AB154" s="113" t="s">
        <v>59</v>
      </c>
      <c r="AC154" s="113" t="s">
        <v>59</v>
      </c>
      <c r="AD154" s="113" t="s">
        <v>59</v>
      </c>
      <c r="AE154" s="113" t="s">
        <v>59</v>
      </c>
      <c r="AF154" s="113" t="s">
        <v>59</v>
      </c>
      <c r="AG154" s="113" t="s">
        <v>59</v>
      </c>
      <c r="AH154" s="113" t="s">
        <v>59</v>
      </c>
      <c r="AI154" s="113" t="s">
        <v>59</v>
      </c>
      <c r="AJ154" s="113" t="s">
        <v>59</v>
      </c>
      <c r="AK154" s="113" t="s">
        <v>59</v>
      </c>
      <c r="AL154" s="113" t="s">
        <v>59</v>
      </c>
      <c r="AM154" s="113" t="s">
        <v>59</v>
      </c>
      <c r="AN154" s="113" t="s">
        <v>59</v>
      </c>
      <c r="AO154" s="113" t="s">
        <v>59</v>
      </c>
      <c r="AP154" s="113" t="s">
        <v>59</v>
      </c>
      <c r="AQ154" s="113" t="s">
        <v>59</v>
      </c>
      <c r="AR154" s="113" t="s">
        <v>59</v>
      </c>
    </row>
    <row r="155" spans="1:44" s="65" customFormat="1" ht="42.6" customHeight="1" x14ac:dyDescent="0.3">
      <c r="A155" s="101" t="s">
        <v>159</v>
      </c>
      <c r="B155" s="104" t="s">
        <v>315</v>
      </c>
      <c r="C155" s="102" t="s">
        <v>323</v>
      </c>
      <c r="D155" s="102"/>
      <c r="E155" s="102"/>
      <c r="F155" s="102" t="s">
        <v>157</v>
      </c>
      <c r="G155" s="117" t="s">
        <v>325</v>
      </c>
      <c r="H155" s="106" t="s">
        <v>59</v>
      </c>
      <c r="I155" s="106" t="s">
        <v>59</v>
      </c>
      <c r="J155" s="113" t="s">
        <v>59</v>
      </c>
      <c r="K155" s="113" t="s">
        <v>59</v>
      </c>
      <c r="L155" s="113" t="s">
        <v>59</v>
      </c>
      <c r="M155" s="113" t="s">
        <v>59</v>
      </c>
      <c r="N155" s="101">
        <v>29.13</v>
      </c>
      <c r="O155" s="100" t="s">
        <v>59</v>
      </c>
      <c r="P155" s="113" t="s">
        <v>59</v>
      </c>
      <c r="Q155" s="113" t="s">
        <v>59</v>
      </c>
      <c r="R155" s="113" t="s">
        <v>59</v>
      </c>
      <c r="S155" s="113" t="s">
        <v>59</v>
      </c>
      <c r="T155" s="113" t="s">
        <v>59</v>
      </c>
      <c r="U155" s="113" t="s">
        <v>59</v>
      </c>
      <c r="V155" s="113" t="s">
        <v>59</v>
      </c>
      <c r="W155" s="113" t="s">
        <v>59</v>
      </c>
      <c r="X155" s="113" t="s">
        <v>59</v>
      </c>
      <c r="Y155" s="113" t="s">
        <v>59</v>
      </c>
      <c r="Z155" s="113" t="s">
        <v>59</v>
      </c>
      <c r="AA155" s="113" t="s">
        <v>59</v>
      </c>
      <c r="AB155" s="113" t="s">
        <v>59</v>
      </c>
      <c r="AC155" s="113" t="s">
        <v>59</v>
      </c>
      <c r="AD155" s="113" t="s">
        <v>59</v>
      </c>
      <c r="AE155" s="113" t="s">
        <v>59</v>
      </c>
      <c r="AF155" s="113" t="s">
        <v>59</v>
      </c>
      <c r="AG155" s="113" t="s">
        <v>59</v>
      </c>
      <c r="AH155" s="113" t="s">
        <v>59</v>
      </c>
      <c r="AI155" s="113" t="s">
        <v>59</v>
      </c>
      <c r="AJ155" s="113" t="s">
        <v>59</v>
      </c>
      <c r="AK155" s="113" t="s">
        <v>59</v>
      </c>
      <c r="AL155" s="113" t="s">
        <v>59</v>
      </c>
      <c r="AM155" s="113" t="s">
        <v>59</v>
      </c>
      <c r="AN155" s="113" t="s">
        <v>59</v>
      </c>
      <c r="AO155" s="113" t="s">
        <v>59</v>
      </c>
      <c r="AP155" s="113" t="s">
        <v>59</v>
      </c>
      <c r="AQ155" s="113" t="s">
        <v>59</v>
      </c>
      <c r="AR155" s="113" t="s">
        <v>59</v>
      </c>
    </row>
    <row r="156" spans="1:44" s="65" customFormat="1" ht="42.6" customHeight="1" x14ac:dyDescent="0.3">
      <c r="A156" s="101" t="s">
        <v>55</v>
      </c>
      <c r="B156" s="104"/>
      <c r="C156" s="102" t="s">
        <v>326</v>
      </c>
      <c r="D156" s="102"/>
      <c r="E156" s="102"/>
      <c r="F156" s="102" t="s">
        <v>57</v>
      </c>
      <c r="G156" s="117" t="s">
        <v>327</v>
      </c>
      <c r="H156" s="106" t="s">
        <v>59</v>
      </c>
      <c r="I156" s="106">
        <v>30</v>
      </c>
      <c r="J156" s="113">
        <v>30</v>
      </c>
      <c r="K156" s="113">
        <v>30</v>
      </c>
      <c r="L156" s="113">
        <v>30</v>
      </c>
      <c r="M156" s="113" t="s">
        <v>59</v>
      </c>
      <c r="N156" s="113" t="s">
        <v>59</v>
      </c>
      <c r="O156" s="100" t="s">
        <v>59</v>
      </c>
      <c r="P156" s="113" t="s">
        <v>59</v>
      </c>
      <c r="Q156" s="113" t="s">
        <v>59</v>
      </c>
      <c r="R156" s="113" t="s">
        <v>59</v>
      </c>
      <c r="S156" s="113" t="s">
        <v>59</v>
      </c>
      <c r="T156" s="113" t="s">
        <v>59</v>
      </c>
      <c r="U156" s="113" t="s">
        <v>59</v>
      </c>
      <c r="V156" s="113" t="s">
        <v>59</v>
      </c>
      <c r="W156" s="113" t="s">
        <v>59</v>
      </c>
      <c r="X156" s="113" t="s">
        <v>59</v>
      </c>
      <c r="Y156" s="113" t="s">
        <v>59</v>
      </c>
      <c r="Z156" s="113" t="s">
        <v>59</v>
      </c>
      <c r="AA156" s="113" t="s">
        <v>59</v>
      </c>
      <c r="AB156" s="113" t="s">
        <v>59</v>
      </c>
      <c r="AC156" s="113" t="s">
        <v>59</v>
      </c>
      <c r="AD156" s="113" t="s">
        <v>59</v>
      </c>
      <c r="AE156" s="113" t="s">
        <v>59</v>
      </c>
      <c r="AF156" s="113" t="s">
        <v>59</v>
      </c>
      <c r="AG156" s="113" t="s">
        <v>59</v>
      </c>
      <c r="AH156" s="113" t="s">
        <v>59</v>
      </c>
      <c r="AI156" s="113" t="s">
        <v>59</v>
      </c>
      <c r="AJ156" s="113" t="s">
        <v>59</v>
      </c>
      <c r="AK156" s="113" t="s">
        <v>59</v>
      </c>
      <c r="AL156" s="113" t="s">
        <v>59</v>
      </c>
      <c r="AM156" s="113" t="s">
        <v>59</v>
      </c>
      <c r="AN156" s="113" t="s">
        <v>59</v>
      </c>
      <c r="AO156" s="113" t="s">
        <v>59</v>
      </c>
      <c r="AP156" s="113" t="s">
        <v>59</v>
      </c>
      <c r="AQ156" s="113" t="s">
        <v>59</v>
      </c>
      <c r="AR156" s="113" t="s">
        <v>59</v>
      </c>
    </row>
    <row r="157" spans="1:44" s="65" customFormat="1" ht="42.6" customHeight="1" x14ac:dyDescent="0.3">
      <c r="A157" s="101" t="s">
        <v>199</v>
      </c>
      <c r="B157" s="104"/>
      <c r="C157" s="102" t="s">
        <v>328</v>
      </c>
      <c r="D157" s="102" t="s">
        <v>201</v>
      </c>
      <c r="E157" s="102"/>
      <c r="F157" s="102" t="s">
        <v>157</v>
      </c>
      <c r="G157" s="117" t="s">
        <v>329</v>
      </c>
      <c r="H157" s="106" t="s">
        <v>59</v>
      </c>
      <c r="I157" s="106">
        <v>16.38</v>
      </c>
      <c r="J157" s="106">
        <v>16.38</v>
      </c>
      <c r="K157" s="106">
        <v>16.38</v>
      </c>
      <c r="L157" s="106">
        <v>16.38</v>
      </c>
      <c r="M157" s="106">
        <v>16.38</v>
      </c>
      <c r="N157" s="106">
        <v>16.38</v>
      </c>
      <c r="O157" s="100" t="s">
        <v>59</v>
      </c>
      <c r="P157" s="100" t="s">
        <v>59</v>
      </c>
      <c r="Q157" s="100" t="s">
        <v>59</v>
      </c>
      <c r="R157" s="100" t="s">
        <v>59</v>
      </c>
      <c r="S157" s="100" t="s">
        <v>59</v>
      </c>
      <c r="T157" s="100" t="s">
        <v>59</v>
      </c>
      <c r="U157" s="100" t="s">
        <v>59</v>
      </c>
      <c r="V157" s="100" t="s">
        <v>59</v>
      </c>
      <c r="W157" s="100" t="s">
        <v>59</v>
      </c>
      <c r="X157" s="100" t="s">
        <v>59</v>
      </c>
      <c r="Y157" s="100" t="s">
        <v>59</v>
      </c>
      <c r="Z157" s="100" t="s">
        <v>59</v>
      </c>
      <c r="AA157" s="100" t="s">
        <v>59</v>
      </c>
      <c r="AB157" s="100" t="s">
        <v>59</v>
      </c>
      <c r="AC157" s="100" t="s">
        <v>59</v>
      </c>
      <c r="AD157" s="100" t="s">
        <v>59</v>
      </c>
      <c r="AE157" s="100" t="s">
        <v>59</v>
      </c>
      <c r="AF157" s="100" t="s">
        <v>59</v>
      </c>
      <c r="AG157" s="100" t="s">
        <v>59</v>
      </c>
      <c r="AH157" s="100" t="s">
        <v>59</v>
      </c>
      <c r="AI157" s="100" t="s">
        <v>59</v>
      </c>
      <c r="AJ157" s="100" t="s">
        <v>59</v>
      </c>
      <c r="AK157" s="100" t="s">
        <v>59</v>
      </c>
      <c r="AL157" s="100" t="s">
        <v>59</v>
      </c>
      <c r="AM157" s="100" t="s">
        <v>59</v>
      </c>
      <c r="AN157" s="100" t="s">
        <v>59</v>
      </c>
      <c r="AO157" s="100" t="s">
        <v>59</v>
      </c>
      <c r="AP157" s="100" t="s">
        <v>59</v>
      </c>
      <c r="AQ157" s="100" t="s">
        <v>59</v>
      </c>
      <c r="AR157" s="100" t="s">
        <v>59</v>
      </c>
    </row>
    <row r="158" spans="1:44" s="65" customFormat="1" ht="42.6" customHeight="1" x14ac:dyDescent="0.3">
      <c r="A158" s="101" t="s">
        <v>203</v>
      </c>
      <c r="B158" s="104"/>
      <c r="C158" s="102" t="s">
        <v>328</v>
      </c>
      <c r="D158" s="102" t="s">
        <v>204</v>
      </c>
      <c r="E158" s="102"/>
      <c r="F158" s="102" t="s">
        <v>157</v>
      </c>
      <c r="G158" s="117" t="s">
        <v>329</v>
      </c>
      <c r="H158" s="106" t="s">
        <v>59</v>
      </c>
      <c r="I158" s="106">
        <v>114.66</v>
      </c>
      <c r="J158" s="106">
        <v>114.66</v>
      </c>
      <c r="K158" s="106">
        <v>114.66</v>
      </c>
      <c r="L158" s="106">
        <v>114.66</v>
      </c>
      <c r="M158" s="106">
        <v>114.66</v>
      </c>
      <c r="N158" s="106">
        <v>114.66</v>
      </c>
      <c r="O158" s="100" t="s">
        <v>59</v>
      </c>
      <c r="P158" s="100" t="s">
        <v>59</v>
      </c>
      <c r="Q158" s="100" t="s">
        <v>59</v>
      </c>
      <c r="R158" s="100" t="s">
        <v>59</v>
      </c>
      <c r="S158" s="100" t="s">
        <v>59</v>
      </c>
      <c r="T158" s="100" t="s">
        <v>59</v>
      </c>
      <c r="U158" s="100" t="s">
        <v>59</v>
      </c>
      <c r="V158" s="100" t="s">
        <v>59</v>
      </c>
      <c r="W158" s="100" t="s">
        <v>59</v>
      </c>
      <c r="X158" s="100" t="s">
        <v>59</v>
      </c>
      <c r="Y158" s="100" t="s">
        <v>59</v>
      </c>
      <c r="Z158" s="100" t="s">
        <v>59</v>
      </c>
      <c r="AA158" s="100" t="s">
        <v>59</v>
      </c>
      <c r="AB158" s="100" t="s">
        <v>59</v>
      </c>
      <c r="AC158" s="100" t="s">
        <v>59</v>
      </c>
      <c r="AD158" s="100" t="s">
        <v>59</v>
      </c>
      <c r="AE158" s="100" t="s">
        <v>59</v>
      </c>
      <c r="AF158" s="100" t="s">
        <v>59</v>
      </c>
      <c r="AG158" s="100" t="s">
        <v>59</v>
      </c>
      <c r="AH158" s="100" t="s">
        <v>59</v>
      </c>
      <c r="AI158" s="100" t="s">
        <v>59</v>
      </c>
      <c r="AJ158" s="100" t="s">
        <v>59</v>
      </c>
      <c r="AK158" s="100" t="s">
        <v>59</v>
      </c>
      <c r="AL158" s="100" t="s">
        <v>59</v>
      </c>
      <c r="AM158" s="100" t="s">
        <v>59</v>
      </c>
      <c r="AN158" s="100" t="s">
        <v>59</v>
      </c>
      <c r="AO158" s="100" t="s">
        <v>59</v>
      </c>
      <c r="AP158" s="100" t="s">
        <v>59</v>
      </c>
      <c r="AQ158" s="100" t="s">
        <v>59</v>
      </c>
      <c r="AR158" s="100" t="s">
        <v>59</v>
      </c>
    </row>
    <row r="159" spans="1:44" s="65" customFormat="1" ht="42.6" customHeight="1" x14ac:dyDescent="0.3">
      <c r="A159" s="101" t="s">
        <v>205</v>
      </c>
      <c r="B159" s="104"/>
      <c r="C159" s="102" t="s">
        <v>328</v>
      </c>
      <c r="D159" s="102" t="s">
        <v>206</v>
      </c>
      <c r="E159" s="102"/>
      <c r="F159" s="102" t="s">
        <v>157</v>
      </c>
      <c r="G159" s="117" t="s">
        <v>329</v>
      </c>
      <c r="H159" s="106" t="s">
        <v>59</v>
      </c>
      <c r="I159" s="106">
        <v>229.32</v>
      </c>
      <c r="J159" s="106">
        <v>229.32</v>
      </c>
      <c r="K159" s="106">
        <v>229.32</v>
      </c>
      <c r="L159" s="106">
        <v>229.32</v>
      </c>
      <c r="M159" s="106">
        <v>229.32</v>
      </c>
      <c r="N159" s="106">
        <v>229.32</v>
      </c>
      <c r="O159" s="100" t="s">
        <v>59</v>
      </c>
      <c r="P159" s="100" t="s">
        <v>59</v>
      </c>
      <c r="Q159" s="100" t="s">
        <v>59</v>
      </c>
      <c r="R159" s="100" t="s">
        <v>59</v>
      </c>
      <c r="S159" s="100" t="s">
        <v>59</v>
      </c>
      <c r="T159" s="100" t="s">
        <v>59</v>
      </c>
      <c r="U159" s="100" t="s">
        <v>59</v>
      </c>
      <c r="V159" s="100" t="s">
        <v>59</v>
      </c>
      <c r="W159" s="100" t="s">
        <v>59</v>
      </c>
      <c r="X159" s="100" t="s">
        <v>59</v>
      </c>
      <c r="Y159" s="100" t="s">
        <v>59</v>
      </c>
      <c r="Z159" s="100" t="s">
        <v>59</v>
      </c>
      <c r="AA159" s="100" t="s">
        <v>59</v>
      </c>
      <c r="AB159" s="100" t="s">
        <v>59</v>
      </c>
      <c r="AC159" s="100" t="s">
        <v>59</v>
      </c>
      <c r="AD159" s="100" t="s">
        <v>59</v>
      </c>
      <c r="AE159" s="100" t="s">
        <v>59</v>
      </c>
      <c r="AF159" s="100" t="s">
        <v>59</v>
      </c>
      <c r="AG159" s="100" t="s">
        <v>59</v>
      </c>
      <c r="AH159" s="100" t="s">
        <v>59</v>
      </c>
      <c r="AI159" s="100" t="s">
        <v>59</v>
      </c>
      <c r="AJ159" s="100" t="s">
        <v>59</v>
      </c>
      <c r="AK159" s="100" t="s">
        <v>59</v>
      </c>
      <c r="AL159" s="100" t="s">
        <v>59</v>
      </c>
      <c r="AM159" s="100" t="s">
        <v>59</v>
      </c>
      <c r="AN159" s="100" t="s">
        <v>59</v>
      </c>
      <c r="AO159" s="100" t="s">
        <v>59</v>
      </c>
      <c r="AP159" s="100" t="s">
        <v>59</v>
      </c>
      <c r="AQ159" s="100" t="s">
        <v>59</v>
      </c>
      <c r="AR159" s="100" t="s">
        <v>59</v>
      </c>
    </row>
    <row r="160" spans="1:44" s="65" customFormat="1" ht="42.6" customHeight="1" x14ac:dyDescent="0.3">
      <c r="A160" s="101" t="s">
        <v>207</v>
      </c>
      <c r="B160" s="104"/>
      <c r="C160" s="102" t="s">
        <v>328</v>
      </c>
      <c r="D160" s="102" t="s">
        <v>208</v>
      </c>
      <c r="E160" s="102"/>
      <c r="F160" s="102" t="s">
        <v>157</v>
      </c>
      <c r="G160" s="117" t="s">
        <v>329</v>
      </c>
      <c r="H160" s="106" t="s">
        <v>59</v>
      </c>
      <c r="I160" s="106">
        <v>343.98</v>
      </c>
      <c r="J160" s="106">
        <v>343.98</v>
      </c>
      <c r="K160" s="106">
        <v>343.98</v>
      </c>
      <c r="L160" s="106">
        <v>343.98</v>
      </c>
      <c r="M160" s="106">
        <v>343.98</v>
      </c>
      <c r="N160" s="106">
        <v>343.98</v>
      </c>
      <c r="O160" s="100" t="s">
        <v>59</v>
      </c>
      <c r="P160" s="100" t="s">
        <v>59</v>
      </c>
      <c r="Q160" s="100" t="s">
        <v>59</v>
      </c>
      <c r="R160" s="100" t="s">
        <v>59</v>
      </c>
      <c r="S160" s="100" t="s">
        <v>59</v>
      </c>
      <c r="T160" s="100" t="s">
        <v>59</v>
      </c>
      <c r="U160" s="100" t="s">
        <v>59</v>
      </c>
      <c r="V160" s="100" t="s">
        <v>59</v>
      </c>
      <c r="W160" s="100" t="s">
        <v>59</v>
      </c>
      <c r="X160" s="100" t="s">
        <v>59</v>
      </c>
      <c r="Y160" s="100" t="s">
        <v>59</v>
      </c>
      <c r="Z160" s="100" t="s">
        <v>59</v>
      </c>
      <c r="AA160" s="100" t="s">
        <v>59</v>
      </c>
      <c r="AB160" s="100" t="s">
        <v>59</v>
      </c>
      <c r="AC160" s="100" t="s">
        <v>59</v>
      </c>
      <c r="AD160" s="100" t="s">
        <v>59</v>
      </c>
      <c r="AE160" s="100" t="s">
        <v>59</v>
      </c>
      <c r="AF160" s="100" t="s">
        <v>59</v>
      </c>
      <c r="AG160" s="100" t="s">
        <v>59</v>
      </c>
      <c r="AH160" s="100" t="s">
        <v>59</v>
      </c>
      <c r="AI160" s="100" t="s">
        <v>59</v>
      </c>
      <c r="AJ160" s="100" t="s">
        <v>59</v>
      </c>
      <c r="AK160" s="100" t="s">
        <v>59</v>
      </c>
      <c r="AL160" s="100" t="s">
        <v>59</v>
      </c>
      <c r="AM160" s="100" t="s">
        <v>59</v>
      </c>
      <c r="AN160" s="100" t="s">
        <v>59</v>
      </c>
      <c r="AO160" s="100" t="s">
        <v>59</v>
      </c>
      <c r="AP160" s="100" t="s">
        <v>59</v>
      </c>
      <c r="AQ160" s="100" t="s">
        <v>59</v>
      </c>
      <c r="AR160" s="100" t="s">
        <v>59</v>
      </c>
    </row>
    <row r="161" spans="1:44" s="65" customFormat="1" ht="42.6" customHeight="1" x14ac:dyDescent="0.3">
      <c r="A161" s="101" t="s">
        <v>209</v>
      </c>
      <c r="B161" s="104"/>
      <c r="C161" s="102" t="s">
        <v>328</v>
      </c>
      <c r="D161" s="102" t="s">
        <v>210</v>
      </c>
      <c r="E161" s="102"/>
      <c r="F161" s="102" t="s">
        <v>157</v>
      </c>
      <c r="G161" s="117" t="s">
        <v>329</v>
      </c>
      <c r="H161" s="106" t="s">
        <v>59</v>
      </c>
      <c r="I161" s="106">
        <v>458.64</v>
      </c>
      <c r="J161" s="106">
        <v>458.64</v>
      </c>
      <c r="K161" s="106">
        <v>458.64</v>
      </c>
      <c r="L161" s="106">
        <v>458.64</v>
      </c>
      <c r="M161" s="106">
        <v>458.64</v>
      </c>
      <c r="N161" s="106">
        <v>458.64</v>
      </c>
      <c r="O161" s="100" t="s">
        <v>59</v>
      </c>
      <c r="P161" s="100" t="s">
        <v>59</v>
      </c>
      <c r="Q161" s="100" t="s">
        <v>59</v>
      </c>
      <c r="R161" s="100" t="s">
        <v>59</v>
      </c>
      <c r="S161" s="100" t="s">
        <v>59</v>
      </c>
      <c r="T161" s="100" t="s">
        <v>59</v>
      </c>
      <c r="U161" s="100" t="s">
        <v>59</v>
      </c>
      <c r="V161" s="100" t="s">
        <v>59</v>
      </c>
      <c r="W161" s="100" t="s">
        <v>59</v>
      </c>
      <c r="X161" s="100" t="s">
        <v>59</v>
      </c>
      <c r="Y161" s="100" t="s">
        <v>59</v>
      </c>
      <c r="Z161" s="100" t="s">
        <v>59</v>
      </c>
      <c r="AA161" s="100" t="s">
        <v>59</v>
      </c>
      <c r="AB161" s="100" t="s">
        <v>59</v>
      </c>
      <c r="AC161" s="100" t="s">
        <v>59</v>
      </c>
      <c r="AD161" s="100" t="s">
        <v>59</v>
      </c>
      <c r="AE161" s="100" t="s">
        <v>59</v>
      </c>
      <c r="AF161" s="100" t="s">
        <v>59</v>
      </c>
      <c r="AG161" s="100" t="s">
        <v>59</v>
      </c>
      <c r="AH161" s="100" t="s">
        <v>59</v>
      </c>
      <c r="AI161" s="100" t="s">
        <v>59</v>
      </c>
      <c r="AJ161" s="100" t="s">
        <v>59</v>
      </c>
      <c r="AK161" s="100" t="s">
        <v>59</v>
      </c>
      <c r="AL161" s="100" t="s">
        <v>59</v>
      </c>
      <c r="AM161" s="100" t="s">
        <v>59</v>
      </c>
      <c r="AN161" s="100" t="s">
        <v>59</v>
      </c>
      <c r="AO161" s="100" t="s">
        <v>59</v>
      </c>
      <c r="AP161" s="100" t="s">
        <v>59</v>
      </c>
      <c r="AQ161" s="100" t="s">
        <v>59</v>
      </c>
      <c r="AR161" s="100" t="s">
        <v>59</v>
      </c>
    </row>
    <row r="162" spans="1:44" s="166" customFormat="1" ht="13.8" x14ac:dyDescent="0.3">
      <c r="A162" s="164" t="s">
        <v>330</v>
      </c>
      <c r="B162" s="165"/>
      <c r="C162" s="165"/>
      <c r="D162" s="165"/>
      <c r="E162" s="165"/>
      <c r="F162" s="165"/>
      <c r="G162" s="165"/>
      <c r="H162" s="165"/>
      <c r="I162" s="165"/>
      <c r="J162" s="165"/>
      <c r="K162" s="165"/>
      <c r="L162" s="165"/>
      <c r="M162" s="165"/>
      <c r="N162" s="165"/>
      <c r="O162" s="165"/>
      <c r="P162" s="165"/>
      <c r="Q162" s="165"/>
      <c r="R162" s="165"/>
      <c r="S162" s="165"/>
      <c r="T162" s="165"/>
      <c r="U162" s="165"/>
      <c r="V162" s="165"/>
      <c r="W162" s="165"/>
      <c r="X162" s="165"/>
      <c r="Y162" s="165"/>
      <c r="Z162" s="165"/>
      <c r="AA162" s="165"/>
      <c r="AB162" s="165"/>
      <c r="AC162" s="165"/>
      <c r="AD162" s="165"/>
      <c r="AE162" s="165"/>
      <c r="AF162" s="165"/>
      <c r="AG162" s="165"/>
      <c r="AH162" s="165"/>
      <c r="AI162" s="165"/>
      <c r="AJ162" s="165"/>
      <c r="AK162" s="165"/>
      <c r="AL162" s="165"/>
      <c r="AM162" s="165"/>
      <c r="AN162" s="165"/>
      <c r="AO162" s="165"/>
      <c r="AP162" s="165"/>
      <c r="AQ162" s="165"/>
      <c r="AR162" s="165"/>
    </row>
  </sheetData>
  <autoFilter ref="A8:AR8" xr:uid="{E9328169-1688-4059-840D-F71A180957F1}"/>
  <mergeCells count="11">
    <mergeCell ref="A162:XFD162"/>
    <mergeCell ref="A3:AR3"/>
    <mergeCell ref="A4:AR4"/>
    <mergeCell ref="A5:AR5"/>
    <mergeCell ref="P6:Z6"/>
    <mergeCell ref="AA6:AR6"/>
    <mergeCell ref="D7:E7"/>
    <mergeCell ref="I7:O7"/>
    <mergeCell ref="P7:U7"/>
    <mergeCell ref="V7:AK7"/>
    <mergeCell ref="AL7:AR7"/>
  </mergeCells>
  <hyperlinks>
    <hyperlink ref="A1" location="'Table of Contents'!A1" display="Return to Table of Contents" xr:uid="{7A2172F4-DB80-4CC0-BC99-E40B4321266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filterMode="1">
    <tabColor theme="0"/>
    <pageSetUpPr fitToPage="1"/>
  </sheetPr>
  <dimension ref="A1:BP168"/>
  <sheetViews>
    <sheetView showGridLines="0" zoomScaleNormal="100" zoomScaleSheetLayoutView="50" zoomScalePageLayoutView="96" workbookViewId="0">
      <pane ySplit="1" topLeftCell="A2" activePane="bottomLeft" state="frozen"/>
      <selection pane="bottomLeft" activeCell="G93" sqref="G93"/>
    </sheetView>
  </sheetViews>
  <sheetFormatPr defaultColWidth="9.109375" defaultRowHeight="13.8" x14ac:dyDescent="0.3"/>
  <cols>
    <col min="1" max="1" width="29" style="1" bestFit="1" customWidth="1"/>
    <col min="2" max="2" width="26" style="1" bestFit="1" customWidth="1"/>
    <col min="3" max="3" width="27.5546875" style="1" bestFit="1" customWidth="1"/>
    <col min="4" max="4" width="13.44140625" style="3" customWidth="1"/>
    <col min="5" max="6" width="15.5546875" style="3" customWidth="1"/>
    <col min="7" max="7" width="51.44140625" style="3" customWidth="1"/>
    <col min="8" max="8" width="12.88671875" style="4" customWidth="1"/>
    <col min="9" max="9" width="12.88671875" style="1" customWidth="1"/>
    <col min="10" max="28" width="12.88671875" style="2" customWidth="1"/>
    <col min="29" max="29" width="13.109375" style="2" customWidth="1"/>
    <col min="30" max="30" width="13.44140625" style="2" customWidth="1"/>
    <col min="31" max="33" width="12.88671875" style="2" customWidth="1"/>
    <col min="34" max="34" width="12.5546875" style="2" customWidth="1"/>
    <col min="35" max="35" width="13.109375" style="2" customWidth="1"/>
    <col min="36" max="36" width="13.44140625" style="2" customWidth="1"/>
    <col min="37" max="37" width="12.88671875" style="2" customWidth="1"/>
    <col min="38" max="38" width="13.109375" style="2" customWidth="1"/>
    <col min="39" max="39" width="19.5546875" style="2" customWidth="1"/>
    <col min="40" max="40" width="16" style="2" customWidth="1"/>
    <col min="41" max="41" width="13.5546875" style="2" bestFit="1" customWidth="1"/>
    <col min="42" max="43" width="13.5546875" style="2" customWidth="1"/>
    <col min="44" max="44" width="13.5546875" style="2" bestFit="1" customWidth="1"/>
    <col min="45" max="45" width="2.5546875" style="2" customWidth="1"/>
    <col min="46" max="16384" width="9.109375" style="2"/>
  </cols>
  <sheetData>
    <row r="1" spans="1:68" s="6" customFormat="1" ht="24" customHeight="1" x14ac:dyDescent="0.45">
      <c r="A1" s="53"/>
      <c r="B1" s="54"/>
      <c r="C1" s="54"/>
      <c r="D1" s="54"/>
      <c r="E1" s="54"/>
      <c r="F1" s="54"/>
      <c r="G1" s="54"/>
      <c r="H1" s="54"/>
      <c r="I1" s="54"/>
      <c r="J1" s="54"/>
      <c r="K1" s="54"/>
      <c r="L1" s="54"/>
      <c r="M1" s="55"/>
      <c r="N1" s="55"/>
      <c r="O1" s="55"/>
      <c r="P1" s="55"/>
      <c r="Q1" s="55"/>
      <c r="R1" s="55"/>
      <c r="S1" s="55"/>
      <c r="T1" s="55"/>
      <c r="U1" s="55"/>
      <c r="V1" s="55"/>
      <c r="W1" s="55"/>
      <c r="X1" s="55"/>
      <c r="Y1" s="55"/>
      <c r="Z1" s="55"/>
      <c r="AA1" s="55"/>
      <c r="AB1" s="55"/>
      <c r="AC1" s="55"/>
      <c r="AD1" s="55"/>
      <c r="AE1" s="56"/>
      <c r="AF1" s="55"/>
      <c r="AG1" s="55"/>
      <c r="AH1" s="55"/>
      <c r="AI1" s="55"/>
      <c r="AJ1" s="55"/>
      <c r="AK1" s="56"/>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row>
    <row r="2" spans="1:68" s="95" customFormat="1" ht="12" customHeight="1" x14ac:dyDescent="0.3">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row>
    <row r="3" spans="1:68" ht="28.2" x14ac:dyDescent="0.3">
      <c r="A3" s="167" t="s">
        <v>331</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row>
    <row r="4" spans="1:68" ht="24" x14ac:dyDescent="0.3">
      <c r="A4" s="168" t="s">
        <v>332</v>
      </c>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row>
    <row r="5" spans="1:68" ht="8.1" customHeight="1" x14ac:dyDescent="0.3">
      <c r="A5" s="170"/>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1"/>
      <c r="AK5" s="171"/>
      <c r="AL5" s="171"/>
      <c r="AM5" s="171"/>
      <c r="AN5" s="171"/>
      <c r="AO5" s="171"/>
      <c r="AP5" s="171"/>
      <c r="AQ5" s="171"/>
      <c r="AR5" s="171"/>
    </row>
    <row r="6" spans="1:68" ht="21" customHeight="1" x14ac:dyDescent="0.3">
      <c r="A6" s="8"/>
      <c r="B6" s="9"/>
      <c r="C6" s="9"/>
      <c r="D6" s="9"/>
      <c r="E6" s="9"/>
      <c r="F6" s="9"/>
      <c r="G6" s="10"/>
      <c r="H6" s="9"/>
      <c r="I6" s="11"/>
      <c r="J6" s="11"/>
      <c r="K6" s="11"/>
      <c r="L6" s="11"/>
      <c r="M6" s="11"/>
      <c r="N6" s="11" t="e">
        <f>'1.1.24 Version'!O98\</f>
        <v>#NAME?</v>
      </c>
      <c r="O6" s="11"/>
      <c r="P6" s="172" t="s">
        <v>2</v>
      </c>
      <c r="Q6" s="172"/>
      <c r="R6" s="172"/>
      <c r="S6" s="172"/>
      <c r="T6" s="172"/>
      <c r="U6" s="172"/>
      <c r="V6" s="172"/>
      <c r="W6" s="172"/>
      <c r="X6" s="172"/>
      <c r="Y6" s="172"/>
      <c r="Z6" s="172"/>
      <c r="AA6" s="173"/>
      <c r="AB6" s="173"/>
      <c r="AC6" s="173"/>
      <c r="AD6" s="173"/>
      <c r="AE6" s="173"/>
      <c r="AF6" s="173"/>
      <c r="AG6" s="173"/>
      <c r="AH6" s="173"/>
      <c r="AI6" s="173"/>
      <c r="AJ6" s="173"/>
      <c r="AK6" s="173"/>
      <c r="AL6" s="173"/>
      <c r="AM6" s="173"/>
      <c r="AN6" s="173"/>
      <c r="AO6" s="173"/>
      <c r="AP6" s="173"/>
      <c r="AQ6" s="173"/>
      <c r="AR6" s="173"/>
    </row>
    <row r="7" spans="1:68" ht="42" x14ac:dyDescent="0.3">
      <c r="A7" s="50"/>
      <c r="B7" s="49"/>
      <c r="C7" s="12" t="s">
        <v>3</v>
      </c>
      <c r="D7" s="174" t="s">
        <v>4</v>
      </c>
      <c r="E7" s="174"/>
      <c r="F7" s="155" t="s">
        <v>5</v>
      </c>
      <c r="G7" s="13" t="s">
        <v>6</v>
      </c>
      <c r="H7" s="52"/>
      <c r="I7" s="175" t="s">
        <v>7</v>
      </c>
      <c r="J7" s="176"/>
      <c r="K7" s="176"/>
      <c r="L7" s="176"/>
      <c r="M7" s="176"/>
      <c r="N7" s="176"/>
      <c r="O7" s="177"/>
      <c r="P7" s="178" t="s">
        <v>8</v>
      </c>
      <c r="Q7" s="179"/>
      <c r="R7" s="179"/>
      <c r="S7" s="179"/>
      <c r="T7" s="179"/>
      <c r="U7" s="179"/>
      <c r="V7" s="180" t="s">
        <v>9</v>
      </c>
      <c r="W7" s="181"/>
      <c r="X7" s="181"/>
      <c r="Y7" s="181"/>
      <c r="Z7" s="181"/>
      <c r="AA7" s="181"/>
      <c r="AB7" s="181"/>
      <c r="AC7" s="181"/>
      <c r="AD7" s="181"/>
      <c r="AE7" s="181"/>
      <c r="AF7" s="181"/>
      <c r="AG7" s="181"/>
      <c r="AH7" s="181"/>
      <c r="AI7" s="181"/>
      <c r="AJ7" s="181"/>
      <c r="AK7" s="182"/>
      <c r="AL7" s="183" t="s">
        <v>10</v>
      </c>
      <c r="AM7" s="183"/>
      <c r="AN7" s="183"/>
      <c r="AO7" s="183"/>
      <c r="AP7" s="183"/>
      <c r="AQ7" s="183"/>
      <c r="AR7" s="183"/>
    </row>
    <row r="8" spans="1:68" ht="119.4" customHeight="1" x14ac:dyDescent="0.3">
      <c r="A8" s="13" t="s">
        <v>11</v>
      </c>
      <c r="B8" s="13" t="s">
        <v>12</v>
      </c>
      <c r="C8" s="14" t="s">
        <v>13</v>
      </c>
      <c r="D8" s="47" t="s">
        <v>14</v>
      </c>
      <c r="E8" s="47" t="s">
        <v>15</v>
      </c>
      <c r="F8" s="47" t="s">
        <v>16</v>
      </c>
      <c r="G8" s="46" t="s">
        <v>17</v>
      </c>
      <c r="H8" s="51" t="s">
        <v>18</v>
      </c>
      <c r="I8" s="20" t="s">
        <v>19</v>
      </c>
      <c r="J8" s="20" t="s">
        <v>20</v>
      </c>
      <c r="K8" s="20" t="s">
        <v>21</v>
      </c>
      <c r="L8" s="20" t="s">
        <v>22</v>
      </c>
      <c r="M8" s="20" t="s">
        <v>23</v>
      </c>
      <c r="N8" s="20" t="s">
        <v>24</v>
      </c>
      <c r="O8" s="57" t="s">
        <v>25</v>
      </c>
      <c r="P8" s="21" t="s">
        <v>26</v>
      </c>
      <c r="Q8" s="22" t="s">
        <v>27</v>
      </c>
      <c r="R8" s="22" t="s">
        <v>28</v>
      </c>
      <c r="S8" s="23" t="s">
        <v>29</v>
      </c>
      <c r="T8" s="22" t="s">
        <v>30</v>
      </c>
      <c r="U8" s="24" t="s">
        <v>31</v>
      </c>
      <c r="V8" s="25" t="s">
        <v>32</v>
      </c>
      <c r="W8" s="25" t="s">
        <v>33</v>
      </c>
      <c r="X8" s="25" t="s">
        <v>34</v>
      </c>
      <c r="Y8" s="25" t="s">
        <v>35</v>
      </c>
      <c r="Z8" s="25" t="s">
        <v>36</v>
      </c>
      <c r="AA8" s="26" t="s">
        <v>37</v>
      </c>
      <c r="AB8" s="25" t="s">
        <v>38</v>
      </c>
      <c r="AC8" s="25" t="s">
        <v>39</v>
      </c>
      <c r="AD8" s="25" t="s">
        <v>40</v>
      </c>
      <c r="AE8" s="25" t="s">
        <v>41</v>
      </c>
      <c r="AF8" s="26" t="s">
        <v>42</v>
      </c>
      <c r="AG8" s="27" t="s">
        <v>43</v>
      </c>
      <c r="AH8" s="27" t="s">
        <v>44</v>
      </c>
      <c r="AI8" s="25" t="s">
        <v>45</v>
      </c>
      <c r="AJ8" s="25" t="s">
        <v>46</v>
      </c>
      <c r="AK8" s="25" t="s">
        <v>47</v>
      </c>
      <c r="AL8" s="28" t="s">
        <v>48</v>
      </c>
      <c r="AM8" s="28" t="s">
        <v>49</v>
      </c>
      <c r="AN8" s="28" t="s">
        <v>50</v>
      </c>
      <c r="AO8" s="28" t="s">
        <v>51</v>
      </c>
      <c r="AP8" s="28" t="s">
        <v>52</v>
      </c>
      <c r="AQ8" s="28" t="s">
        <v>53</v>
      </c>
      <c r="AR8" s="28" t="s">
        <v>54</v>
      </c>
    </row>
    <row r="9" spans="1:68" ht="57" hidden="1" customHeight="1" x14ac:dyDescent="0.3">
      <c r="A9" s="69" t="s">
        <v>55</v>
      </c>
      <c r="B9" s="69"/>
      <c r="C9" s="70" t="s">
        <v>56</v>
      </c>
      <c r="D9" s="73"/>
      <c r="E9" s="70"/>
      <c r="F9" s="70" t="s">
        <v>57</v>
      </c>
      <c r="G9" s="71" t="s">
        <v>58</v>
      </c>
      <c r="H9" s="29" t="s">
        <v>59</v>
      </c>
      <c r="I9" s="30">
        <v>15.57</v>
      </c>
      <c r="J9" s="30">
        <f t="shared" ref="J9:L9" si="0">0.85*$I9</f>
        <v>13.23</v>
      </c>
      <c r="K9" s="30">
        <f t="shared" si="0"/>
        <v>13.23</v>
      </c>
      <c r="L9" s="30">
        <f t="shared" si="0"/>
        <v>13.23</v>
      </c>
      <c r="M9" s="29" t="s">
        <v>59</v>
      </c>
      <c r="N9" s="29" t="s">
        <v>59</v>
      </c>
      <c r="O9" s="74" t="s">
        <v>59</v>
      </c>
      <c r="P9" s="32">
        <v>15.57</v>
      </c>
      <c r="Q9" s="32">
        <f>0.85*P9</f>
        <v>13.23</v>
      </c>
      <c r="R9" s="32">
        <f>0.85*P9</f>
        <v>13.23</v>
      </c>
      <c r="S9" s="32">
        <f>0.85*P9</f>
        <v>13.23</v>
      </c>
      <c r="T9" s="32">
        <f>0.85*P9</f>
        <v>13.23</v>
      </c>
      <c r="U9" s="32">
        <f>0.85*P9</f>
        <v>13.23</v>
      </c>
      <c r="V9" s="32">
        <f>0.85*P9</f>
        <v>13.23</v>
      </c>
      <c r="W9" s="32">
        <f>P9*0.85</f>
        <v>13.23</v>
      </c>
      <c r="X9" s="32">
        <f>P9*0.85</f>
        <v>13.23</v>
      </c>
      <c r="Y9" s="42">
        <f>P9*0.85</f>
        <v>13.23</v>
      </c>
      <c r="Z9" s="42">
        <f>P9*0.85</f>
        <v>13.23</v>
      </c>
      <c r="AA9" s="42" t="s">
        <v>60</v>
      </c>
      <c r="AB9" s="42" t="s">
        <v>60</v>
      </c>
      <c r="AC9" s="42" t="s">
        <v>60</v>
      </c>
      <c r="AD9" s="42" t="s">
        <v>60</v>
      </c>
      <c r="AE9" s="42" t="s">
        <v>60</v>
      </c>
      <c r="AF9" s="42">
        <f>I9*0.85</f>
        <v>13.23</v>
      </c>
      <c r="AG9" s="32">
        <f>I9*0.7225</f>
        <v>11.25</v>
      </c>
      <c r="AH9" s="32" t="s">
        <v>59</v>
      </c>
      <c r="AI9" s="32">
        <f>I9*0.7225</f>
        <v>11.25</v>
      </c>
      <c r="AJ9" s="32">
        <f>I9*0.7225</f>
        <v>11.25</v>
      </c>
      <c r="AK9" s="32">
        <f>I9*0.7225</f>
        <v>11.25</v>
      </c>
      <c r="AL9" s="29" t="s">
        <v>59</v>
      </c>
      <c r="AM9" s="29" t="s">
        <v>59</v>
      </c>
      <c r="AN9" s="29" t="s">
        <v>59</v>
      </c>
      <c r="AO9" s="29" t="s">
        <v>59</v>
      </c>
      <c r="AP9" s="29" t="s">
        <v>59</v>
      </c>
      <c r="AQ9" s="29" t="s">
        <v>59</v>
      </c>
      <c r="AR9" s="31" t="s">
        <v>59</v>
      </c>
    </row>
    <row r="10" spans="1:68" ht="42" hidden="1" customHeight="1" x14ac:dyDescent="0.3">
      <c r="A10" s="69" t="s">
        <v>55</v>
      </c>
      <c r="B10" s="69"/>
      <c r="C10" s="70">
        <v>90791</v>
      </c>
      <c r="D10" s="73"/>
      <c r="E10" s="70"/>
      <c r="F10" s="70" t="s">
        <v>57</v>
      </c>
      <c r="G10" s="71" t="s">
        <v>61</v>
      </c>
      <c r="H10" s="29" t="s">
        <v>59</v>
      </c>
      <c r="I10" s="30">
        <v>147.38999999999999</v>
      </c>
      <c r="J10" s="30">
        <v>147.38999999999999</v>
      </c>
      <c r="K10" s="30">
        <v>147.38999999999999</v>
      </c>
      <c r="L10" s="30">
        <v>147.38999999999999</v>
      </c>
      <c r="M10" s="29" t="s">
        <v>59</v>
      </c>
      <c r="N10" s="29" t="s">
        <v>59</v>
      </c>
      <c r="O10" s="74" t="s">
        <v>59</v>
      </c>
      <c r="P10" s="30">
        <v>147.38999999999999</v>
      </c>
      <c r="Q10" s="30">
        <f>0.85*$I10</f>
        <v>125.28</v>
      </c>
      <c r="R10" s="30">
        <f t="shared" ref="R10:T10" si="1">0.85*$I10</f>
        <v>125.28</v>
      </c>
      <c r="S10" s="30">
        <v>125.28</v>
      </c>
      <c r="T10" s="30">
        <f t="shared" si="1"/>
        <v>125.28</v>
      </c>
      <c r="U10" s="33">
        <v>125.28</v>
      </c>
      <c r="V10" s="33">
        <v>125.28</v>
      </c>
      <c r="W10" s="33">
        <f t="shared" ref="W10:Z10" si="2">0.85*$I10</f>
        <v>125.28</v>
      </c>
      <c r="X10" s="33">
        <f t="shared" si="2"/>
        <v>125.28</v>
      </c>
      <c r="Y10" s="33">
        <f t="shared" si="2"/>
        <v>125.28</v>
      </c>
      <c r="Z10" s="33">
        <f t="shared" si="2"/>
        <v>125.28</v>
      </c>
      <c r="AA10" s="33" t="s">
        <v>60</v>
      </c>
      <c r="AB10" s="33" t="s">
        <v>60</v>
      </c>
      <c r="AC10" s="33" t="s">
        <v>60</v>
      </c>
      <c r="AD10" s="33" t="s">
        <v>60</v>
      </c>
      <c r="AE10" s="33" t="s">
        <v>60</v>
      </c>
      <c r="AF10" s="42">
        <f>I10*0.85</f>
        <v>125.28</v>
      </c>
      <c r="AG10" s="33">
        <f>0.7225*I10</f>
        <v>106.49</v>
      </c>
      <c r="AH10" s="29" t="s">
        <v>59</v>
      </c>
      <c r="AI10" s="33">
        <f>I10*0.7225</f>
        <v>106.49</v>
      </c>
      <c r="AJ10" s="33">
        <f>I10*0.7225</f>
        <v>106.49</v>
      </c>
      <c r="AK10" s="33">
        <f>I10*0.7225</f>
        <v>106.49</v>
      </c>
      <c r="AL10" s="29" t="s">
        <v>59</v>
      </c>
      <c r="AM10" s="29" t="s">
        <v>59</v>
      </c>
      <c r="AN10" s="29" t="s">
        <v>59</v>
      </c>
      <c r="AO10" s="29" t="s">
        <v>59</v>
      </c>
      <c r="AP10" s="29" t="s">
        <v>59</v>
      </c>
      <c r="AQ10" s="29" t="s">
        <v>59</v>
      </c>
      <c r="AR10" s="31" t="s">
        <v>59</v>
      </c>
    </row>
    <row r="11" spans="1:68" ht="42" hidden="1" customHeight="1" x14ac:dyDescent="0.3">
      <c r="A11" s="69" t="s">
        <v>55</v>
      </c>
      <c r="B11" s="69"/>
      <c r="C11" s="70">
        <v>90792</v>
      </c>
      <c r="D11" s="73"/>
      <c r="E11" s="70"/>
      <c r="F11" s="70" t="s">
        <v>57</v>
      </c>
      <c r="G11" s="71" t="s">
        <v>62</v>
      </c>
      <c r="H11" s="29" t="s">
        <v>59</v>
      </c>
      <c r="I11" s="30">
        <v>162.75</v>
      </c>
      <c r="J11" s="30">
        <v>162.75</v>
      </c>
      <c r="K11" s="30">
        <v>162.75</v>
      </c>
      <c r="L11" s="30">
        <v>162.75</v>
      </c>
      <c r="M11" s="37" t="s">
        <v>59</v>
      </c>
      <c r="N11" s="37" t="s">
        <v>59</v>
      </c>
      <c r="O11" s="74" t="s">
        <v>59</v>
      </c>
      <c r="P11" s="37" t="s">
        <v>59</v>
      </c>
      <c r="Q11" s="37" t="s">
        <v>59</v>
      </c>
      <c r="R11" s="37" t="s">
        <v>59</v>
      </c>
      <c r="S11" s="37" t="s">
        <v>59</v>
      </c>
      <c r="T11" s="37" t="s">
        <v>59</v>
      </c>
      <c r="U11" s="37" t="str">
        <f t="shared" ref="U11:Z93" si="3">Q11</f>
        <v>NA</v>
      </c>
      <c r="V11" s="37" t="s">
        <v>59</v>
      </c>
      <c r="W11" s="37" t="s">
        <v>59</v>
      </c>
      <c r="X11" s="37" t="s">
        <v>59</v>
      </c>
      <c r="Y11" s="37" t="s">
        <v>59</v>
      </c>
      <c r="Z11" s="37" t="s">
        <v>59</v>
      </c>
      <c r="AA11" s="41" t="s">
        <v>59</v>
      </c>
      <c r="AB11" s="37" t="s">
        <v>59</v>
      </c>
      <c r="AC11" s="37" t="s">
        <v>59</v>
      </c>
      <c r="AD11" s="37" t="s">
        <v>59</v>
      </c>
      <c r="AE11" s="37" t="s">
        <v>59</v>
      </c>
      <c r="AF11" s="41" t="s">
        <v>59</v>
      </c>
      <c r="AG11" s="37" t="s">
        <v>59</v>
      </c>
      <c r="AH11" s="37" t="s">
        <v>59</v>
      </c>
      <c r="AI11" s="37" t="s">
        <v>59</v>
      </c>
      <c r="AJ11" s="37" t="s">
        <v>59</v>
      </c>
      <c r="AK11" s="37" t="s">
        <v>59</v>
      </c>
      <c r="AL11" s="37" t="s">
        <v>59</v>
      </c>
      <c r="AM11" s="37" t="s">
        <v>59</v>
      </c>
      <c r="AN11" s="37" t="s">
        <v>59</v>
      </c>
      <c r="AO11" s="37" t="s">
        <v>59</v>
      </c>
      <c r="AP11" s="29" t="s">
        <v>59</v>
      </c>
      <c r="AQ11" s="37" t="s">
        <v>59</v>
      </c>
      <c r="AR11" s="37" t="s">
        <v>59</v>
      </c>
    </row>
    <row r="12" spans="1:68" ht="42" hidden="1" customHeight="1" x14ac:dyDescent="0.3">
      <c r="A12" s="69" t="s">
        <v>55</v>
      </c>
      <c r="B12" s="69"/>
      <c r="C12" s="70">
        <v>90832</v>
      </c>
      <c r="D12" s="73"/>
      <c r="E12" s="75"/>
      <c r="F12" s="70" t="s">
        <v>57</v>
      </c>
      <c r="G12" s="71" t="s">
        <v>63</v>
      </c>
      <c r="H12" s="29" t="s">
        <v>59</v>
      </c>
      <c r="I12" s="36">
        <v>71.16</v>
      </c>
      <c r="J12" s="36">
        <f t="shared" ref="J12:L14" si="4">$I12*0.85</f>
        <v>60.49</v>
      </c>
      <c r="K12" s="36">
        <f t="shared" si="4"/>
        <v>60.49</v>
      </c>
      <c r="L12" s="36">
        <f t="shared" si="4"/>
        <v>60.49</v>
      </c>
      <c r="M12" s="37" t="s">
        <v>59</v>
      </c>
      <c r="N12" s="37" t="s">
        <v>59</v>
      </c>
      <c r="O12" s="74" t="s">
        <v>59</v>
      </c>
      <c r="P12" s="36">
        <f>$I12</f>
        <v>71.16</v>
      </c>
      <c r="Q12" s="36">
        <f>0.85*$I12</f>
        <v>60.49</v>
      </c>
      <c r="R12" s="36">
        <f t="shared" ref="R12:T12" si="5">0.85*$I12</f>
        <v>60.49</v>
      </c>
      <c r="S12" s="36">
        <f t="shared" si="5"/>
        <v>60.49</v>
      </c>
      <c r="T12" s="36">
        <f t="shared" si="5"/>
        <v>60.49</v>
      </c>
      <c r="U12" s="38">
        <f t="shared" si="3"/>
        <v>60.49</v>
      </c>
      <c r="V12" s="39">
        <f>$I12*0.85</f>
        <v>60.49</v>
      </c>
      <c r="W12" s="39">
        <f t="shared" ref="W12:Z12" si="6">$I12*0.85</f>
        <v>60.49</v>
      </c>
      <c r="X12" s="39">
        <f t="shared" si="6"/>
        <v>60.49</v>
      </c>
      <c r="Y12" s="39">
        <f t="shared" si="6"/>
        <v>60.49</v>
      </c>
      <c r="Z12" s="39">
        <f t="shared" si="6"/>
        <v>60.49</v>
      </c>
      <c r="AA12" s="39" t="s">
        <v>60</v>
      </c>
      <c r="AB12" s="39" t="s">
        <v>60</v>
      </c>
      <c r="AC12" s="39" t="s">
        <v>60</v>
      </c>
      <c r="AD12" s="39" t="s">
        <v>60</v>
      </c>
      <c r="AE12" s="39" t="s">
        <v>60</v>
      </c>
      <c r="AF12" s="39">
        <f>I12*0.85</f>
        <v>60.49</v>
      </c>
      <c r="AG12" s="39">
        <f>I12*0.7225</f>
        <v>51.41</v>
      </c>
      <c r="AH12" s="37" t="s">
        <v>59</v>
      </c>
      <c r="AI12" s="39">
        <f>I12*0.7225</f>
        <v>51.41</v>
      </c>
      <c r="AJ12" s="39">
        <f>I12*0.7225</f>
        <v>51.41</v>
      </c>
      <c r="AK12" s="39">
        <f>I12*0.7225</f>
        <v>51.41</v>
      </c>
      <c r="AL12" s="37" t="s">
        <v>59</v>
      </c>
      <c r="AM12" s="37" t="s">
        <v>59</v>
      </c>
      <c r="AN12" s="37" t="s">
        <v>59</v>
      </c>
      <c r="AO12" s="37" t="s">
        <v>59</v>
      </c>
      <c r="AP12" s="29" t="s">
        <v>59</v>
      </c>
      <c r="AQ12" s="37" t="s">
        <v>59</v>
      </c>
      <c r="AR12" s="37" t="s">
        <v>59</v>
      </c>
    </row>
    <row r="13" spans="1:68" ht="42" hidden="1" customHeight="1" x14ac:dyDescent="0.3">
      <c r="A13" s="69" t="s">
        <v>55</v>
      </c>
      <c r="B13" s="69"/>
      <c r="C13" s="70">
        <v>90832</v>
      </c>
      <c r="D13" s="76" t="s">
        <v>64</v>
      </c>
      <c r="E13" s="75"/>
      <c r="F13" s="70" t="s">
        <v>57</v>
      </c>
      <c r="G13" s="71" t="s">
        <v>65</v>
      </c>
      <c r="H13" s="29" t="s">
        <v>59</v>
      </c>
      <c r="I13" s="39">
        <v>92.5</v>
      </c>
      <c r="J13" s="39">
        <f>I13*0.85</f>
        <v>78.63</v>
      </c>
      <c r="K13" s="39">
        <f>I13*0.85</f>
        <v>78.63</v>
      </c>
      <c r="L13" s="39">
        <f>I13*0.85</f>
        <v>78.63</v>
      </c>
      <c r="M13" s="37" t="s">
        <v>59</v>
      </c>
      <c r="N13" s="37" t="s">
        <v>59</v>
      </c>
      <c r="O13" s="74" t="s">
        <v>59</v>
      </c>
      <c r="P13" s="39">
        <f>$I13</f>
        <v>92.5</v>
      </c>
      <c r="Q13" s="39">
        <f>I13*0.85</f>
        <v>78.63</v>
      </c>
      <c r="R13" s="39">
        <f>I13*0.85</f>
        <v>78.63</v>
      </c>
      <c r="S13" s="39">
        <f>I13*0.85</f>
        <v>78.63</v>
      </c>
      <c r="T13" s="39">
        <f>I13*0.85</f>
        <v>78.63</v>
      </c>
      <c r="U13" s="39">
        <f>I13*0.85</f>
        <v>78.63</v>
      </c>
      <c r="V13" s="39">
        <f>I13*0.85</f>
        <v>78.63</v>
      </c>
      <c r="W13" s="39">
        <f>I13*0.85</f>
        <v>78.63</v>
      </c>
      <c r="X13" s="39">
        <f>I13*0.85</f>
        <v>78.63</v>
      </c>
      <c r="Y13" s="39">
        <f>I13*0.85</f>
        <v>78.63</v>
      </c>
      <c r="Z13" s="39">
        <f>I13*0.85</f>
        <v>78.63</v>
      </c>
      <c r="AA13" s="39" t="s">
        <v>60</v>
      </c>
      <c r="AB13" s="39" t="s">
        <v>60</v>
      </c>
      <c r="AC13" s="39" t="s">
        <v>60</v>
      </c>
      <c r="AD13" s="39" t="s">
        <v>60</v>
      </c>
      <c r="AE13" s="39" t="s">
        <v>60</v>
      </c>
      <c r="AF13" s="39">
        <f>I13*0.85</f>
        <v>78.63</v>
      </c>
      <c r="AG13" s="33"/>
      <c r="AH13" s="37" t="s">
        <v>59</v>
      </c>
      <c r="AI13" s="33">
        <f>I13*0.7225</f>
        <v>66.83</v>
      </c>
      <c r="AJ13" s="33">
        <f>I13*0.7225</f>
        <v>66.83</v>
      </c>
      <c r="AK13" s="33">
        <f>I13*0.7225</f>
        <v>66.83</v>
      </c>
      <c r="AL13" s="37" t="s">
        <v>59</v>
      </c>
      <c r="AM13" s="37" t="s">
        <v>59</v>
      </c>
      <c r="AN13" s="37" t="s">
        <v>59</v>
      </c>
      <c r="AO13" s="37" t="s">
        <v>59</v>
      </c>
      <c r="AP13" s="29" t="s">
        <v>59</v>
      </c>
      <c r="AQ13" s="37" t="s">
        <v>59</v>
      </c>
      <c r="AR13" s="37" t="s">
        <v>59</v>
      </c>
    </row>
    <row r="14" spans="1:68" ht="42" hidden="1" customHeight="1" x14ac:dyDescent="0.3">
      <c r="A14" s="69" t="s">
        <v>55</v>
      </c>
      <c r="B14" s="69"/>
      <c r="C14" s="70" t="s">
        <v>66</v>
      </c>
      <c r="D14" s="70"/>
      <c r="E14" s="75"/>
      <c r="F14" s="70" t="s">
        <v>57</v>
      </c>
      <c r="G14" s="71" t="s">
        <v>67</v>
      </c>
      <c r="H14" s="29" t="s">
        <v>59</v>
      </c>
      <c r="I14" s="30">
        <v>73.7</v>
      </c>
      <c r="J14" s="30">
        <f t="shared" si="4"/>
        <v>62.65</v>
      </c>
      <c r="K14" s="30">
        <f t="shared" si="4"/>
        <v>62.65</v>
      </c>
      <c r="L14" s="30">
        <f t="shared" si="4"/>
        <v>62.65</v>
      </c>
      <c r="M14" s="29" t="s">
        <v>59</v>
      </c>
      <c r="N14" s="29" t="s">
        <v>59</v>
      </c>
      <c r="O14" s="74" t="s">
        <v>59</v>
      </c>
      <c r="P14" s="29" t="s">
        <v>59</v>
      </c>
      <c r="Q14" s="29" t="s">
        <v>59</v>
      </c>
      <c r="R14" s="29" t="s">
        <v>59</v>
      </c>
      <c r="S14" s="29" t="s">
        <v>59</v>
      </c>
      <c r="T14" s="29" t="s">
        <v>59</v>
      </c>
      <c r="U14" s="29" t="str">
        <f t="shared" si="3"/>
        <v>NA</v>
      </c>
      <c r="V14" s="29" t="s">
        <v>59</v>
      </c>
      <c r="W14" s="29" t="s">
        <v>59</v>
      </c>
      <c r="X14" s="29" t="s">
        <v>59</v>
      </c>
      <c r="Y14" s="29" t="s">
        <v>59</v>
      </c>
      <c r="Z14" s="29" t="s">
        <v>59</v>
      </c>
      <c r="AA14" s="29" t="s">
        <v>59</v>
      </c>
      <c r="AB14" s="29" t="s">
        <v>59</v>
      </c>
      <c r="AC14" s="29" t="s">
        <v>59</v>
      </c>
      <c r="AD14" s="29" t="s">
        <v>59</v>
      </c>
      <c r="AE14" s="29" t="s">
        <v>59</v>
      </c>
      <c r="AF14" s="29" t="s">
        <v>59</v>
      </c>
      <c r="AG14" s="29" t="s">
        <v>59</v>
      </c>
      <c r="AH14" s="29" t="s">
        <v>59</v>
      </c>
      <c r="AI14" s="29" t="s">
        <v>59</v>
      </c>
      <c r="AJ14" s="29" t="s">
        <v>59</v>
      </c>
      <c r="AK14" s="29" t="s">
        <v>59</v>
      </c>
      <c r="AL14" s="29" t="s">
        <v>59</v>
      </c>
      <c r="AM14" s="29" t="s">
        <v>59</v>
      </c>
      <c r="AN14" s="29" t="s">
        <v>59</v>
      </c>
      <c r="AO14" s="29" t="s">
        <v>59</v>
      </c>
      <c r="AP14" s="29" t="s">
        <v>59</v>
      </c>
      <c r="AQ14" s="29" t="s">
        <v>59</v>
      </c>
      <c r="AR14" s="31" t="s">
        <v>59</v>
      </c>
    </row>
    <row r="15" spans="1:68" ht="42" hidden="1" customHeight="1" x14ac:dyDescent="0.3">
      <c r="A15" s="69" t="s">
        <v>55</v>
      </c>
      <c r="B15" s="69"/>
      <c r="C15" s="70">
        <v>90834</v>
      </c>
      <c r="D15" s="73"/>
      <c r="E15" s="75"/>
      <c r="F15" s="70" t="s">
        <v>57</v>
      </c>
      <c r="G15" s="71" t="s">
        <v>68</v>
      </c>
      <c r="H15" s="29" t="s">
        <v>59</v>
      </c>
      <c r="I15" s="30">
        <v>92.51</v>
      </c>
      <c r="J15" s="30">
        <f t="shared" ref="J15:L58" si="7">$I15*0.85</f>
        <v>78.63</v>
      </c>
      <c r="K15" s="30">
        <f t="shared" si="7"/>
        <v>78.63</v>
      </c>
      <c r="L15" s="30">
        <f t="shared" si="7"/>
        <v>78.63</v>
      </c>
      <c r="M15" s="29" t="s">
        <v>59</v>
      </c>
      <c r="N15" s="29" t="s">
        <v>59</v>
      </c>
      <c r="O15" s="74" t="s">
        <v>59</v>
      </c>
      <c r="P15" s="30">
        <f>$I15</f>
        <v>92.51</v>
      </c>
      <c r="Q15" s="30">
        <f>0.85*$I15</f>
        <v>78.63</v>
      </c>
      <c r="R15" s="30">
        <f t="shared" ref="R15:T15" si="8">0.85*$I15</f>
        <v>78.63</v>
      </c>
      <c r="S15" s="30">
        <f t="shared" si="8"/>
        <v>78.63</v>
      </c>
      <c r="T15" s="30">
        <f t="shared" si="8"/>
        <v>78.63</v>
      </c>
      <c r="U15" s="30">
        <f>I15*0.85</f>
        <v>78.63</v>
      </c>
      <c r="V15" s="33">
        <f>0.85*$I15</f>
        <v>78.63</v>
      </c>
      <c r="W15" s="33">
        <f t="shared" ref="W15:Z15" si="9">0.85*$I15</f>
        <v>78.63</v>
      </c>
      <c r="X15" s="33">
        <f t="shared" si="9"/>
        <v>78.63</v>
      </c>
      <c r="Y15" s="33">
        <f t="shared" si="9"/>
        <v>78.63</v>
      </c>
      <c r="Z15" s="33">
        <f t="shared" si="9"/>
        <v>78.63</v>
      </c>
      <c r="AA15" s="33" t="s">
        <v>60</v>
      </c>
      <c r="AB15" s="33" t="s">
        <v>60</v>
      </c>
      <c r="AC15" s="33" t="s">
        <v>60</v>
      </c>
      <c r="AD15" s="33" t="s">
        <v>60</v>
      </c>
      <c r="AE15" s="33" t="s">
        <v>60</v>
      </c>
      <c r="AF15" s="33">
        <f>I15*0.85</f>
        <v>78.63</v>
      </c>
      <c r="AG15" s="33">
        <f>I15*0.7225</f>
        <v>66.84</v>
      </c>
      <c r="AH15" s="29" t="s">
        <v>59</v>
      </c>
      <c r="AI15" s="33">
        <f>I15*0.7225</f>
        <v>66.84</v>
      </c>
      <c r="AJ15" s="33">
        <f>I15*0.7225</f>
        <v>66.84</v>
      </c>
      <c r="AK15" s="33">
        <f>I15*0.7225</f>
        <v>66.84</v>
      </c>
      <c r="AL15" s="29" t="s">
        <v>59</v>
      </c>
      <c r="AM15" s="29" t="s">
        <v>59</v>
      </c>
      <c r="AN15" s="29" t="s">
        <v>59</v>
      </c>
      <c r="AO15" s="29" t="s">
        <v>59</v>
      </c>
      <c r="AP15" s="29" t="s">
        <v>59</v>
      </c>
      <c r="AQ15" s="29" t="s">
        <v>59</v>
      </c>
      <c r="AR15" s="31" t="s">
        <v>59</v>
      </c>
    </row>
    <row r="16" spans="1:68" ht="42" hidden="1" customHeight="1" x14ac:dyDescent="0.3">
      <c r="A16" s="69" t="s">
        <v>55</v>
      </c>
      <c r="B16" s="69"/>
      <c r="C16" s="70" t="s">
        <v>69</v>
      </c>
      <c r="D16" s="70"/>
      <c r="E16" s="75"/>
      <c r="F16" s="70" t="s">
        <v>57</v>
      </c>
      <c r="G16" s="71" t="s">
        <v>70</v>
      </c>
      <c r="H16" s="29" t="s">
        <v>59</v>
      </c>
      <c r="I16" s="30">
        <v>93.62</v>
      </c>
      <c r="J16" s="30">
        <f t="shared" si="7"/>
        <v>79.58</v>
      </c>
      <c r="K16" s="30">
        <f t="shared" si="7"/>
        <v>79.58</v>
      </c>
      <c r="L16" s="30">
        <f>$I16*0.85</f>
        <v>79.58</v>
      </c>
      <c r="M16" s="29" t="s">
        <v>59</v>
      </c>
      <c r="N16" s="29" t="s">
        <v>59</v>
      </c>
      <c r="O16" s="74" t="s">
        <v>59</v>
      </c>
      <c r="P16" s="29" t="s">
        <v>59</v>
      </c>
      <c r="Q16" s="29" t="s">
        <v>59</v>
      </c>
      <c r="R16" s="29" t="s">
        <v>59</v>
      </c>
      <c r="S16" s="29" t="s">
        <v>59</v>
      </c>
      <c r="T16" s="29" t="s">
        <v>59</v>
      </c>
      <c r="U16" s="29" t="str">
        <f t="shared" si="3"/>
        <v>NA</v>
      </c>
      <c r="V16" s="29" t="s">
        <v>59</v>
      </c>
      <c r="W16" s="29" t="s">
        <v>59</v>
      </c>
      <c r="X16" s="29" t="s">
        <v>59</v>
      </c>
      <c r="Y16" s="29" t="s">
        <v>59</v>
      </c>
      <c r="Z16" s="29" t="s">
        <v>59</v>
      </c>
      <c r="AA16" s="29" t="s">
        <v>59</v>
      </c>
      <c r="AB16" s="29" t="s">
        <v>59</v>
      </c>
      <c r="AC16" s="29" t="s">
        <v>59</v>
      </c>
      <c r="AD16" s="29" t="s">
        <v>59</v>
      </c>
      <c r="AE16" s="29" t="s">
        <v>59</v>
      </c>
      <c r="AF16" s="29" t="s">
        <v>59</v>
      </c>
      <c r="AG16" s="29" t="s">
        <v>59</v>
      </c>
      <c r="AH16" s="29" t="s">
        <v>59</v>
      </c>
      <c r="AI16" s="29" t="s">
        <v>59</v>
      </c>
      <c r="AJ16" s="29" t="s">
        <v>59</v>
      </c>
      <c r="AK16" s="29" t="s">
        <v>59</v>
      </c>
      <c r="AL16" s="29" t="s">
        <v>59</v>
      </c>
      <c r="AM16" s="29" t="s">
        <v>59</v>
      </c>
      <c r="AN16" s="29" t="s">
        <v>59</v>
      </c>
      <c r="AO16" s="29" t="s">
        <v>59</v>
      </c>
      <c r="AP16" s="29" t="s">
        <v>59</v>
      </c>
      <c r="AQ16" s="29" t="s">
        <v>59</v>
      </c>
      <c r="AR16" s="31" t="s">
        <v>59</v>
      </c>
    </row>
    <row r="17" spans="1:44" ht="42" hidden="1" customHeight="1" x14ac:dyDescent="0.3">
      <c r="A17" s="69" t="s">
        <v>55</v>
      </c>
      <c r="B17" s="69"/>
      <c r="C17" s="70">
        <v>90837</v>
      </c>
      <c r="D17" s="73"/>
      <c r="E17" s="75"/>
      <c r="F17" s="70" t="s">
        <v>57</v>
      </c>
      <c r="G17" s="71" t="s">
        <v>71</v>
      </c>
      <c r="H17" s="29" t="s">
        <v>59</v>
      </c>
      <c r="I17" s="30">
        <v>135.71</v>
      </c>
      <c r="J17" s="30">
        <f t="shared" si="7"/>
        <v>115.35</v>
      </c>
      <c r="K17" s="30">
        <f t="shared" si="7"/>
        <v>115.35</v>
      </c>
      <c r="L17" s="30">
        <f t="shared" si="7"/>
        <v>115.35</v>
      </c>
      <c r="M17" s="29" t="s">
        <v>59</v>
      </c>
      <c r="N17" s="29" t="s">
        <v>59</v>
      </c>
      <c r="O17" s="74" t="s">
        <v>59</v>
      </c>
      <c r="P17" s="30">
        <f>$I17</f>
        <v>135.71</v>
      </c>
      <c r="Q17" s="30">
        <f>0.85*$I17</f>
        <v>115.35</v>
      </c>
      <c r="R17" s="30">
        <f t="shared" ref="R17:T17" si="10">0.85*$I17</f>
        <v>115.35</v>
      </c>
      <c r="S17" s="30">
        <f t="shared" si="10"/>
        <v>115.35</v>
      </c>
      <c r="T17" s="30">
        <f t="shared" si="10"/>
        <v>115.35</v>
      </c>
      <c r="U17" s="32">
        <f t="shared" si="3"/>
        <v>115.35</v>
      </c>
      <c r="V17" s="33">
        <f>$I17*0.85</f>
        <v>115.35</v>
      </c>
      <c r="W17" s="33">
        <f t="shared" ref="W17:Z17" si="11">$I17*0.85</f>
        <v>115.35</v>
      </c>
      <c r="X17" s="33">
        <f t="shared" si="11"/>
        <v>115.35</v>
      </c>
      <c r="Y17" s="33">
        <f t="shared" si="11"/>
        <v>115.35</v>
      </c>
      <c r="Z17" s="33">
        <f t="shared" si="11"/>
        <v>115.35</v>
      </c>
      <c r="AA17" s="33" t="s">
        <v>60</v>
      </c>
      <c r="AB17" s="33" t="s">
        <v>60</v>
      </c>
      <c r="AC17" s="33" t="s">
        <v>60</v>
      </c>
      <c r="AD17" s="33" t="s">
        <v>60</v>
      </c>
      <c r="AE17" s="33" t="s">
        <v>60</v>
      </c>
      <c r="AF17" s="33">
        <f>I17*0.85</f>
        <v>115.35</v>
      </c>
      <c r="AG17" s="33">
        <f>I17*0.7225</f>
        <v>98.05</v>
      </c>
      <c r="AH17" s="29" t="s">
        <v>59</v>
      </c>
      <c r="AI17" s="33">
        <f>I17*0.7225</f>
        <v>98.05</v>
      </c>
      <c r="AJ17" s="33">
        <f>I17*0.7225</f>
        <v>98.05</v>
      </c>
      <c r="AK17" s="33">
        <f>I17*0.7225</f>
        <v>98.05</v>
      </c>
      <c r="AL17" s="29" t="s">
        <v>59</v>
      </c>
      <c r="AM17" s="29" t="s">
        <v>59</v>
      </c>
      <c r="AN17" s="29" t="s">
        <v>59</v>
      </c>
      <c r="AO17" s="29" t="s">
        <v>59</v>
      </c>
      <c r="AP17" s="29" t="s">
        <v>59</v>
      </c>
      <c r="AQ17" s="29" t="s">
        <v>59</v>
      </c>
      <c r="AR17" s="31" t="s">
        <v>59</v>
      </c>
    </row>
    <row r="18" spans="1:44" ht="42" hidden="1" customHeight="1" x14ac:dyDescent="0.3">
      <c r="A18" s="69" t="s">
        <v>55</v>
      </c>
      <c r="B18" s="69"/>
      <c r="C18" s="70" t="s">
        <v>72</v>
      </c>
      <c r="D18" s="70"/>
      <c r="E18" s="75"/>
      <c r="F18" s="70" t="s">
        <v>57</v>
      </c>
      <c r="G18" s="71" t="s">
        <v>73</v>
      </c>
      <c r="H18" s="29" t="s">
        <v>59</v>
      </c>
      <c r="I18" s="30">
        <v>123.5</v>
      </c>
      <c r="J18" s="30">
        <f t="shared" si="7"/>
        <v>104.98</v>
      </c>
      <c r="K18" s="30">
        <f t="shared" si="7"/>
        <v>104.98</v>
      </c>
      <c r="L18" s="30">
        <f t="shared" si="7"/>
        <v>104.98</v>
      </c>
      <c r="M18" s="29" t="s">
        <v>59</v>
      </c>
      <c r="N18" s="29" t="s">
        <v>59</v>
      </c>
      <c r="O18" s="74" t="s">
        <v>59</v>
      </c>
      <c r="P18" s="29" t="s">
        <v>59</v>
      </c>
      <c r="Q18" s="29" t="s">
        <v>59</v>
      </c>
      <c r="R18" s="29" t="s">
        <v>59</v>
      </c>
      <c r="S18" s="29" t="s">
        <v>59</v>
      </c>
      <c r="T18" s="29" t="s">
        <v>59</v>
      </c>
      <c r="U18" s="29" t="str">
        <f t="shared" si="3"/>
        <v>NA</v>
      </c>
      <c r="V18" s="29" t="s">
        <v>59</v>
      </c>
      <c r="W18" s="29" t="s">
        <v>59</v>
      </c>
      <c r="X18" s="29" t="s">
        <v>59</v>
      </c>
      <c r="Y18" s="29" t="s">
        <v>59</v>
      </c>
      <c r="Z18" s="29" t="s">
        <v>59</v>
      </c>
      <c r="AA18" s="29" t="s">
        <v>59</v>
      </c>
      <c r="AB18" s="29" t="s">
        <v>59</v>
      </c>
      <c r="AC18" s="29" t="s">
        <v>59</v>
      </c>
      <c r="AD18" s="29" t="s">
        <v>59</v>
      </c>
      <c r="AE18" s="29" t="s">
        <v>59</v>
      </c>
      <c r="AF18" s="29" t="s">
        <v>59</v>
      </c>
      <c r="AG18" s="29" t="s">
        <v>59</v>
      </c>
      <c r="AH18" s="29" t="s">
        <v>59</v>
      </c>
      <c r="AI18" s="29" t="s">
        <v>59</v>
      </c>
      <c r="AJ18" s="29" t="s">
        <v>59</v>
      </c>
      <c r="AK18" s="29" t="s">
        <v>59</v>
      </c>
      <c r="AL18" s="29" t="s">
        <v>59</v>
      </c>
      <c r="AM18" s="29" t="s">
        <v>59</v>
      </c>
      <c r="AN18" s="29" t="s">
        <v>59</v>
      </c>
      <c r="AO18" s="29" t="s">
        <v>59</v>
      </c>
      <c r="AP18" s="29" t="s">
        <v>59</v>
      </c>
      <c r="AQ18" s="29" t="s">
        <v>59</v>
      </c>
      <c r="AR18" s="31" t="s">
        <v>59</v>
      </c>
    </row>
    <row r="19" spans="1:44" ht="42" hidden="1" customHeight="1" x14ac:dyDescent="0.3">
      <c r="A19" s="69" t="s">
        <v>74</v>
      </c>
      <c r="B19" s="69"/>
      <c r="C19" s="70">
        <v>90839</v>
      </c>
      <c r="D19" s="73"/>
      <c r="E19" s="70"/>
      <c r="F19" s="70" t="s">
        <v>57</v>
      </c>
      <c r="G19" s="71" t="s">
        <v>75</v>
      </c>
      <c r="H19" s="29" t="s">
        <v>59</v>
      </c>
      <c r="I19" s="33">
        <v>193.59</v>
      </c>
      <c r="J19" s="30">
        <f t="shared" si="7"/>
        <v>164.55</v>
      </c>
      <c r="K19" s="30">
        <f t="shared" si="7"/>
        <v>164.55</v>
      </c>
      <c r="L19" s="30">
        <f t="shared" si="7"/>
        <v>164.55</v>
      </c>
      <c r="M19" s="29" t="s">
        <v>59</v>
      </c>
      <c r="N19" s="29" t="s">
        <v>59</v>
      </c>
      <c r="O19" s="74" t="s">
        <v>59</v>
      </c>
      <c r="P19" s="33">
        <f t="shared" ref="P19:P24" si="12">$I19</f>
        <v>193.59</v>
      </c>
      <c r="Q19" s="30">
        <f t="shared" ref="Q19:Z19" si="13">$I19*0.85</f>
        <v>164.55</v>
      </c>
      <c r="R19" s="30">
        <f t="shared" si="13"/>
        <v>164.55</v>
      </c>
      <c r="S19" s="30">
        <f t="shared" si="13"/>
        <v>164.55</v>
      </c>
      <c r="T19" s="30">
        <f t="shared" si="13"/>
        <v>164.55</v>
      </c>
      <c r="U19" s="30">
        <f t="shared" si="13"/>
        <v>164.55</v>
      </c>
      <c r="V19" s="30">
        <f t="shared" si="13"/>
        <v>164.55</v>
      </c>
      <c r="W19" s="30">
        <f t="shared" si="13"/>
        <v>164.55</v>
      </c>
      <c r="X19" s="30">
        <f t="shared" si="13"/>
        <v>164.55</v>
      </c>
      <c r="Y19" s="30">
        <f t="shared" si="13"/>
        <v>164.55</v>
      </c>
      <c r="Z19" s="30">
        <f t="shared" si="13"/>
        <v>164.55</v>
      </c>
      <c r="AA19" s="33" t="s">
        <v>60</v>
      </c>
      <c r="AB19" s="33" t="s">
        <v>60</v>
      </c>
      <c r="AC19" s="33" t="s">
        <v>60</v>
      </c>
      <c r="AD19" s="33" t="s">
        <v>60</v>
      </c>
      <c r="AE19" s="33" t="s">
        <v>60</v>
      </c>
      <c r="AF19" s="30">
        <f t="shared" ref="AF19" si="14">$I19*0.85</f>
        <v>164.55</v>
      </c>
      <c r="AG19" s="33">
        <f>I19*0.7225</f>
        <v>139.87</v>
      </c>
      <c r="AH19" s="29" t="s">
        <v>59</v>
      </c>
      <c r="AI19" s="33">
        <f>I19*0.7225</f>
        <v>139.87</v>
      </c>
      <c r="AJ19" s="33">
        <f>I19*0.7225</f>
        <v>139.87</v>
      </c>
      <c r="AK19" s="33">
        <f t="shared" ref="AK19:AK24" si="15">I19*0.7225</f>
        <v>139.87</v>
      </c>
      <c r="AL19" s="29" t="s">
        <v>59</v>
      </c>
      <c r="AM19" s="29" t="s">
        <v>59</v>
      </c>
      <c r="AN19" s="29" t="s">
        <v>59</v>
      </c>
      <c r="AO19" s="29" t="s">
        <v>59</v>
      </c>
      <c r="AP19" s="29" t="s">
        <v>59</v>
      </c>
      <c r="AQ19" s="29" t="s">
        <v>59</v>
      </c>
      <c r="AR19" s="31" t="s">
        <v>59</v>
      </c>
    </row>
    <row r="20" spans="1:44" ht="42" hidden="1" customHeight="1" x14ac:dyDescent="0.3">
      <c r="A20" s="69" t="s">
        <v>76</v>
      </c>
      <c r="B20" s="69"/>
      <c r="C20" s="70" t="s">
        <v>77</v>
      </c>
      <c r="D20" s="73"/>
      <c r="E20" s="70"/>
      <c r="F20" s="70" t="s">
        <v>57</v>
      </c>
      <c r="G20" s="71" t="s">
        <v>78</v>
      </c>
      <c r="H20" s="29" t="s">
        <v>59</v>
      </c>
      <c r="I20" s="33">
        <v>92.4</v>
      </c>
      <c r="J20" s="33">
        <f>I20*0.85</f>
        <v>78.540000000000006</v>
      </c>
      <c r="K20" s="33">
        <f>I20*0.85</f>
        <v>78.540000000000006</v>
      </c>
      <c r="L20" s="33">
        <f>I20*0.85</f>
        <v>78.540000000000006</v>
      </c>
      <c r="M20" s="29" t="s">
        <v>59</v>
      </c>
      <c r="N20" s="29" t="s">
        <v>59</v>
      </c>
      <c r="O20" s="74" t="s">
        <v>59</v>
      </c>
      <c r="P20" s="33">
        <f t="shared" si="12"/>
        <v>92.4</v>
      </c>
      <c r="Q20" s="33">
        <f>I20*0.85</f>
        <v>78.540000000000006</v>
      </c>
      <c r="R20" s="33">
        <f>I20*0.85</f>
        <v>78.540000000000006</v>
      </c>
      <c r="S20" s="33">
        <f>I20*0.85</f>
        <v>78.540000000000006</v>
      </c>
      <c r="T20" s="33">
        <f>I20*0.85</f>
        <v>78.540000000000006</v>
      </c>
      <c r="U20" s="33">
        <f>I20*0.85</f>
        <v>78.540000000000006</v>
      </c>
      <c r="V20" s="33">
        <f>I20*0.85</f>
        <v>78.540000000000006</v>
      </c>
      <c r="W20" s="33">
        <f>I20*0.85</f>
        <v>78.540000000000006</v>
      </c>
      <c r="X20" s="33">
        <f>I20*0.85</f>
        <v>78.540000000000006</v>
      </c>
      <c r="Y20" s="33">
        <f>I20*0.85</f>
        <v>78.540000000000006</v>
      </c>
      <c r="Z20" s="33">
        <f>I20*0.85</f>
        <v>78.540000000000006</v>
      </c>
      <c r="AA20" s="33" t="s">
        <v>60</v>
      </c>
      <c r="AB20" s="33" t="s">
        <v>60</v>
      </c>
      <c r="AC20" s="33" t="s">
        <v>60</v>
      </c>
      <c r="AD20" s="33" t="s">
        <v>60</v>
      </c>
      <c r="AE20" s="33" t="s">
        <v>60</v>
      </c>
      <c r="AF20" s="33">
        <f>I20*0.85</f>
        <v>78.540000000000006</v>
      </c>
      <c r="AG20" s="33">
        <f>I20*0.7225</f>
        <v>66.760000000000005</v>
      </c>
      <c r="AH20" s="29" t="s">
        <v>59</v>
      </c>
      <c r="AI20" s="33">
        <f t="shared" ref="AI20:AI24" si="16">I20*0.7225</f>
        <v>66.760000000000005</v>
      </c>
      <c r="AJ20" s="33">
        <f t="shared" ref="AJ20:AJ24" si="17">I20*0.7225</f>
        <v>66.760000000000005</v>
      </c>
      <c r="AK20" s="33">
        <f t="shared" si="15"/>
        <v>66.760000000000005</v>
      </c>
      <c r="AL20" s="29" t="s">
        <v>59</v>
      </c>
      <c r="AM20" s="29" t="s">
        <v>59</v>
      </c>
      <c r="AN20" s="29" t="s">
        <v>59</v>
      </c>
      <c r="AO20" s="29" t="s">
        <v>59</v>
      </c>
      <c r="AP20" s="29" t="s">
        <v>59</v>
      </c>
      <c r="AQ20" s="29" t="s">
        <v>59</v>
      </c>
      <c r="AR20" s="31" t="s">
        <v>59</v>
      </c>
    </row>
    <row r="21" spans="1:44" ht="42" hidden="1" customHeight="1" x14ac:dyDescent="0.3">
      <c r="A21" s="69" t="s">
        <v>55</v>
      </c>
      <c r="B21" s="69"/>
      <c r="C21" s="70">
        <v>90846</v>
      </c>
      <c r="D21" s="73"/>
      <c r="E21" s="75"/>
      <c r="F21" s="70" t="s">
        <v>57</v>
      </c>
      <c r="G21" s="71" t="s">
        <v>79</v>
      </c>
      <c r="H21" s="29" t="s">
        <v>59</v>
      </c>
      <c r="I21" s="30">
        <v>115.32</v>
      </c>
      <c r="J21" s="30">
        <f t="shared" si="7"/>
        <v>98.02</v>
      </c>
      <c r="K21" s="30">
        <f t="shared" si="7"/>
        <v>98.02</v>
      </c>
      <c r="L21" s="30">
        <f t="shared" si="7"/>
        <v>98.02</v>
      </c>
      <c r="M21" s="29" t="s">
        <v>59</v>
      </c>
      <c r="N21" s="29" t="s">
        <v>59</v>
      </c>
      <c r="O21" s="74" t="s">
        <v>59</v>
      </c>
      <c r="P21" s="30">
        <f t="shared" si="12"/>
        <v>115.32</v>
      </c>
      <c r="Q21" s="30">
        <f>$I21*0.85</f>
        <v>98.02</v>
      </c>
      <c r="R21" s="30">
        <f>$I$21*0.85</f>
        <v>98.02</v>
      </c>
      <c r="S21" s="30">
        <f t="shared" ref="S21:Z21" si="18">$I$21*0.85</f>
        <v>98.02</v>
      </c>
      <c r="T21" s="30">
        <f t="shared" si="18"/>
        <v>98.02</v>
      </c>
      <c r="U21" s="30">
        <f t="shared" si="18"/>
        <v>98.02</v>
      </c>
      <c r="V21" s="30">
        <f t="shared" si="18"/>
        <v>98.02</v>
      </c>
      <c r="W21" s="30">
        <f>$I$21*0.85</f>
        <v>98.02</v>
      </c>
      <c r="X21" s="30">
        <f t="shared" si="18"/>
        <v>98.02</v>
      </c>
      <c r="Y21" s="30">
        <f t="shared" si="18"/>
        <v>98.02</v>
      </c>
      <c r="Z21" s="30">
        <f t="shared" si="18"/>
        <v>98.02</v>
      </c>
      <c r="AA21" s="33" t="s">
        <v>60</v>
      </c>
      <c r="AB21" s="33" t="s">
        <v>60</v>
      </c>
      <c r="AC21" s="33" t="s">
        <v>60</v>
      </c>
      <c r="AD21" s="33" t="s">
        <v>60</v>
      </c>
      <c r="AE21" s="33" t="s">
        <v>60</v>
      </c>
      <c r="AF21" s="33">
        <f t="shared" ref="AF21:AF22" si="19">I21*0.85</f>
        <v>98.02</v>
      </c>
      <c r="AG21" s="33">
        <f>I21*0.7225</f>
        <v>83.32</v>
      </c>
      <c r="AH21" s="29" t="s">
        <v>59</v>
      </c>
      <c r="AI21" s="33">
        <f t="shared" si="16"/>
        <v>83.32</v>
      </c>
      <c r="AJ21" s="33">
        <f t="shared" si="17"/>
        <v>83.32</v>
      </c>
      <c r="AK21" s="33">
        <f t="shared" si="15"/>
        <v>83.32</v>
      </c>
      <c r="AL21" s="29" t="s">
        <v>59</v>
      </c>
      <c r="AM21" s="29" t="s">
        <v>59</v>
      </c>
      <c r="AN21" s="29" t="s">
        <v>59</v>
      </c>
      <c r="AO21" s="29" t="s">
        <v>59</v>
      </c>
      <c r="AP21" s="29" t="s">
        <v>59</v>
      </c>
      <c r="AQ21" s="29" t="s">
        <v>59</v>
      </c>
      <c r="AR21" s="31" t="s">
        <v>59</v>
      </c>
    </row>
    <row r="22" spans="1:44" ht="42" hidden="1" customHeight="1" x14ac:dyDescent="0.3">
      <c r="A22" s="69" t="s">
        <v>55</v>
      </c>
      <c r="B22" s="69"/>
      <c r="C22" s="70">
        <v>90847</v>
      </c>
      <c r="D22" s="73"/>
      <c r="E22" s="75"/>
      <c r="F22" s="70" t="s">
        <v>57</v>
      </c>
      <c r="G22" s="71" t="s">
        <v>80</v>
      </c>
      <c r="H22" s="29" t="s">
        <v>59</v>
      </c>
      <c r="I22" s="30">
        <v>113.56</v>
      </c>
      <c r="J22" s="30">
        <f t="shared" si="7"/>
        <v>96.53</v>
      </c>
      <c r="K22" s="30">
        <f t="shared" si="7"/>
        <v>96.53</v>
      </c>
      <c r="L22" s="30">
        <f t="shared" si="7"/>
        <v>96.53</v>
      </c>
      <c r="M22" s="29" t="s">
        <v>59</v>
      </c>
      <c r="N22" s="29" t="s">
        <v>59</v>
      </c>
      <c r="O22" s="74" t="s">
        <v>59</v>
      </c>
      <c r="P22" s="30">
        <f t="shared" si="12"/>
        <v>113.56</v>
      </c>
      <c r="Q22" s="30">
        <f>$I22*0.85</f>
        <v>96.53</v>
      </c>
      <c r="R22" s="30">
        <f t="shared" ref="R22:Z22" si="20">$I22*0.85</f>
        <v>96.53</v>
      </c>
      <c r="S22" s="30">
        <f t="shared" si="20"/>
        <v>96.53</v>
      </c>
      <c r="T22" s="30">
        <f t="shared" si="20"/>
        <v>96.53</v>
      </c>
      <c r="U22" s="30">
        <f t="shared" si="20"/>
        <v>96.53</v>
      </c>
      <c r="V22" s="30">
        <f t="shared" si="20"/>
        <v>96.53</v>
      </c>
      <c r="W22" s="30">
        <f t="shared" si="20"/>
        <v>96.53</v>
      </c>
      <c r="X22" s="30">
        <f t="shared" si="20"/>
        <v>96.53</v>
      </c>
      <c r="Y22" s="30">
        <f t="shared" si="20"/>
        <v>96.53</v>
      </c>
      <c r="Z22" s="30">
        <f t="shared" si="20"/>
        <v>96.53</v>
      </c>
      <c r="AA22" s="33" t="s">
        <v>60</v>
      </c>
      <c r="AB22" s="33" t="s">
        <v>60</v>
      </c>
      <c r="AC22" s="33" t="s">
        <v>60</v>
      </c>
      <c r="AD22" s="33" t="s">
        <v>60</v>
      </c>
      <c r="AE22" s="33" t="s">
        <v>60</v>
      </c>
      <c r="AF22" s="33">
        <f t="shared" si="19"/>
        <v>96.53</v>
      </c>
      <c r="AG22" s="33">
        <f>I22*0.7225</f>
        <v>82.05</v>
      </c>
      <c r="AH22" s="29" t="s">
        <v>59</v>
      </c>
      <c r="AI22" s="33">
        <f t="shared" si="16"/>
        <v>82.05</v>
      </c>
      <c r="AJ22" s="33">
        <f t="shared" si="17"/>
        <v>82.05</v>
      </c>
      <c r="AK22" s="33">
        <f t="shared" si="15"/>
        <v>82.05</v>
      </c>
      <c r="AL22" s="29" t="s">
        <v>59</v>
      </c>
      <c r="AM22" s="29" t="s">
        <v>59</v>
      </c>
      <c r="AN22" s="29" t="s">
        <v>59</v>
      </c>
      <c r="AO22" s="29" t="s">
        <v>59</v>
      </c>
      <c r="AP22" s="29" t="s">
        <v>59</v>
      </c>
      <c r="AQ22" s="29" t="s">
        <v>59</v>
      </c>
      <c r="AR22" s="31" t="s">
        <v>59</v>
      </c>
    </row>
    <row r="23" spans="1:44" ht="42" hidden="1" customHeight="1" x14ac:dyDescent="0.3">
      <c r="A23" s="69" t="s">
        <v>55</v>
      </c>
      <c r="B23" s="69"/>
      <c r="C23" s="70">
        <v>90849</v>
      </c>
      <c r="D23" s="73"/>
      <c r="E23" s="75"/>
      <c r="F23" s="70" t="s">
        <v>57</v>
      </c>
      <c r="G23" s="71" t="s">
        <v>81</v>
      </c>
      <c r="H23" s="29" t="s">
        <v>59</v>
      </c>
      <c r="I23" s="33">
        <v>45.84</v>
      </c>
      <c r="J23" s="33">
        <f>I23*0.85</f>
        <v>38.96</v>
      </c>
      <c r="K23" s="33">
        <f>I23*0.85</f>
        <v>38.96</v>
      </c>
      <c r="L23" s="33">
        <f>I23*0.85</f>
        <v>38.96</v>
      </c>
      <c r="M23" s="29" t="s">
        <v>59</v>
      </c>
      <c r="N23" s="29" t="s">
        <v>59</v>
      </c>
      <c r="O23" s="74" t="s">
        <v>59</v>
      </c>
      <c r="P23" s="33">
        <f t="shared" si="12"/>
        <v>45.84</v>
      </c>
      <c r="Q23" s="33">
        <f>I23*0.85</f>
        <v>38.96</v>
      </c>
      <c r="R23" s="33">
        <f>I23*0.85</f>
        <v>38.96</v>
      </c>
      <c r="S23" s="33">
        <f>I23*0.85</f>
        <v>38.96</v>
      </c>
      <c r="T23" s="33">
        <f>I23*0.85</f>
        <v>38.96</v>
      </c>
      <c r="U23" s="33">
        <f>I23*0.85</f>
        <v>38.96</v>
      </c>
      <c r="V23" s="33">
        <f>I23*0.85</f>
        <v>38.96</v>
      </c>
      <c r="W23" s="33">
        <f>I23*0.85</f>
        <v>38.96</v>
      </c>
      <c r="X23" s="33">
        <f>I23*0.85</f>
        <v>38.96</v>
      </c>
      <c r="Y23" s="33">
        <f>I23*0.85</f>
        <v>38.96</v>
      </c>
      <c r="Z23" s="33">
        <f>I23*0.85</f>
        <v>38.96</v>
      </c>
      <c r="AA23" s="33" t="s">
        <v>60</v>
      </c>
      <c r="AB23" s="33" t="s">
        <v>60</v>
      </c>
      <c r="AC23" s="33" t="s">
        <v>60</v>
      </c>
      <c r="AD23" s="33" t="s">
        <v>60</v>
      </c>
      <c r="AE23" s="33" t="s">
        <v>60</v>
      </c>
      <c r="AF23" s="33">
        <f>I23*0.85</f>
        <v>38.96</v>
      </c>
      <c r="AG23" s="33">
        <f>0.7225*I23</f>
        <v>33.119999999999997</v>
      </c>
      <c r="AH23" s="29" t="s">
        <v>59</v>
      </c>
      <c r="AI23" s="33">
        <f t="shared" si="16"/>
        <v>33.119999999999997</v>
      </c>
      <c r="AJ23" s="33">
        <f t="shared" si="17"/>
        <v>33.119999999999997</v>
      </c>
      <c r="AK23" s="33">
        <f t="shared" si="15"/>
        <v>33.119999999999997</v>
      </c>
      <c r="AL23" s="29" t="s">
        <v>59</v>
      </c>
      <c r="AM23" s="29" t="s">
        <v>59</v>
      </c>
      <c r="AN23" s="29" t="s">
        <v>59</v>
      </c>
      <c r="AO23" s="29" t="s">
        <v>59</v>
      </c>
      <c r="AP23" s="29" t="s">
        <v>59</v>
      </c>
      <c r="AQ23" s="29" t="s">
        <v>59</v>
      </c>
      <c r="AR23" s="31" t="s">
        <v>59</v>
      </c>
    </row>
    <row r="24" spans="1:44" ht="42" customHeight="1" x14ac:dyDescent="0.3">
      <c r="A24" s="69" t="s">
        <v>55</v>
      </c>
      <c r="B24" s="69"/>
      <c r="C24" s="70">
        <v>90853</v>
      </c>
      <c r="D24" s="73"/>
      <c r="E24" s="75"/>
      <c r="F24" s="70" t="s">
        <v>57</v>
      </c>
      <c r="G24" s="71" t="s">
        <v>82</v>
      </c>
      <c r="H24" s="29" t="s">
        <v>59</v>
      </c>
      <c r="I24" s="33">
        <v>37.31</v>
      </c>
      <c r="J24" s="33">
        <f>I24*0.85</f>
        <v>31.71</v>
      </c>
      <c r="K24" s="33">
        <f>I24*0.85</f>
        <v>31.71</v>
      </c>
      <c r="L24" s="33">
        <f>I24*0.85</f>
        <v>31.71</v>
      </c>
      <c r="M24" s="29" t="s">
        <v>59</v>
      </c>
      <c r="N24" s="29" t="s">
        <v>59</v>
      </c>
      <c r="O24" s="74" t="s">
        <v>59</v>
      </c>
      <c r="P24" s="33">
        <f t="shared" si="12"/>
        <v>37.31</v>
      </c>
      <c r="Q24" s="33">
        <f>I24*0.85</f>
        <v>31.71</v>
      </c>
      <c r="R24" s="33">
        <f>I24*0.85</f>
        <v>31.71</v>
      </c>
      <c r="S24" s="33">
        <f>I24*0.85</f>
        <v>31.71</v>
      </c>
      <c r="T24" s="33">
        <f>I24*0.85</f>
        <v>31.71</v>
      </c>
      <c r="U24" s="33">
        <f>I24*0.85</f>
        <v>31.71</v>
      </c>
      <c r="V24" s="33">
        <f>I24*0.85</f>
        <v>31.71</v>
      </c>
      <c r="W24" s="33">
        <f>I24*0.85</f>
        <v>31.71</v>
      </c>
      <c r="X24" s="33">
        <f>I24*0.85</f>
        <v>31.71</v>
      </c>
      <c r="Y24" s="33">
        <f>I24*0.85</f>
        <v>31.71</v>
      </c>
      <c r="Z24" s="33">
        <f>I24*0.85</f>
        <v>31.71</v>
      </c>
      <c r="AA24" s="33" t="s">
        <v>60</v>
      </c>
      <c r="AB24" s="33" t="s">
        <v>60</v>
      </c>
      <c r="AC24" s="33" t="s">
        <v>60</v>
      </c>
      <c r="AD24" s="33" t="s">
        <v>60</v>
      </c>
      <c r="AE24" s="33" t="s">
        <v>60</v>
      </c>
      <c r="AF24" s="33">
        <f>I24*0.85</f>
        <v>31.71</v>
      </c>
      <c r="AG24" s="33">
        <f>0.7225*I24</f>
        <v>26.96</v>
      </c>
      <c r="AH24" s="29" t="s">
        <v>59</v>
      </c>
      <c r="AI24" s="33">
        <f t="shared" si="16"/>
        <v>26.96</v>
      </c>
      <c r="AJ24" s="33">
        <f t="shared" si="17"/>
        <v>26.96</v>
      </c>
      <c r="AK24" s="33">
        <f t="shared" si="15"/>
        <v>26.96</v>
      </c>
      <c r="AL24" s="29" t="s">
        <v>59</v>
      </c>
      <c r="AM24" s="29" t="s">
        <v>59</v>
      </c>
      <c r="AN24" s="29" t="s">
        <v>59</v>
      </c>
      <c r="AO24" s="29" t="s">
        <v>59</v>
      </c>
      <c r="AP24" s="29" t="s">
        <v>59</v>
      </c>
      <c r="AQ24" s="29" t="s">
        <v>59</v>
      </c>
      <c r="AR24" s="31" t="s">
        <v>59</v>
      </c>
    </row>
    <row r="25" spans="1:44" ht="42" hidden="1" customHeight="1" x14ac:dyDescent="0.3">
      <c r="A25" s="69" t="s">
        <v>55</v>
      </c>
      <c r="B25" s="69"/>
      <c r="C25" s="70" t="s">
        <v>83</v>
      </c>
      <c r="D25" s="73"/>
      <c r="E25" s="75"/>
      <c r="F25" s="70" t="s">
        <v>57</v>
      </c>
      <c r="G25" s="77" t="s">
        <v>84</v>
      </c>
      <c r="H25" s="29" t="s">
        <v>59</v>
      </c>
      <c r="I25" s="30">
        <v>17.489999999999998</v>
      </c>
      <c r="J25" s="30">
        <f>I25*0.85</f>
        <v>14.87</v>
      </c>
      <c r="K25" s="30">
        <f t="shared" ref="K25:L27" si="21">J25</f>
        <v>14.87</v>
      </c>
      <c r="L25" s="30">
        <f t="shared" si="21"/>
        <v>14.87</v>
      </c>
      <c r="M25" s="29" t="s">
        <v>59</v>
      </c>
      <c r="N25" s="29" t="s">
        <v>59</v>
      </c>
      <c r="O25" s="74" t="s">
        <v>59</v>
      </c>
      <c r="P25" s="29" t="s">
        <v>59</v>
      </c>
      <c r="Q25" s="29" t="s">
        <v>59</v>
      </c>
      <c r="R25" s="29" t="s">
        <v>59</v>
      </c>
      <c r="S25" s="29" t="s">
        <v>59</v>
      </c>
      <c r="T25" s="29" t="s">
        <v>59</v>
      </c>
      <c r="U25" s="29" t="s">
        <v>59</v>
      </c>
      <c r="V25" s="29" t="s">
        <v>59</v>
      </c>
      <c r="W25" s="29" t="s">
        <v>59</v>
      </c>
      <c r="X25" s="29" t="s">
        <v>59</v>
      </c>
      <c r="Y25" s="29" t="s">
        <v>59</v>
      </c>
      <c r="Z25" s="29" t="s">
        <v>59</v>
      </c>
      <c r="AA25" s="29" t="s">
        <v>59</v>
      </c>
      <c r="AB25" s="29" t="s">
        <v>59</v>
      </c>
      <c r="AC25" s="29" t="s">
        <v>59</v>
      </c>
      <c r="AD25" s="29" t="s">
        <v>59</v>
      </c>
      <c r="AE25" s="29" t="s">
        <v>59</v>
      </c>
      <c r="AF25" s="29" t="s">
        <v>59</v>
      </c>
      <c r="AG25" s="29" t="s">
        <v>59</v>
      </c>
      <c r="AH25" s="29" t="s">
        <v>59</v>
      </c>
      <c r="AI25" s="29" t="s">
        <v>59</v>
      </c>
      <c r="AJ25" s="29" t="s">
        <v>59</v>
      </c>
      <c r="AK25" s="29" t="s">
        <v>59</v>
      </c>
      <c r="AL25" s="29" t="s">
        <v>59</v>
      </c>
      <c r="AM25" s="29" t="s">
        <v>59</v>
      </c>
      <c r="AN25" s="29" t="s">
        <v>59</v>
      </c>
      <c r="AO25" s="29" t="s">
        <v>59</v>
      </c>
      <c r="AP25" s="29" t="s">
        <v>59</v>
      </c>
      <c r="AQ25" s="29" t="s">
        <v>59</v>
      </c>
      <c r="AR25" s="29" t="s">
        <v>59</v>
      </c>
    </row>
    <row r="26" spans="1:44" ht="42" hidden="1" customHeight="1" x14ac:dyDescent="0.3">
      <c r="A26" s="69" t="s">
        <v>55</v>
      </c>
      <c r="B26" s="69"/>
      <c r="C26" s="70" t="s">
        <v>85</v>
      </c>
      <c r="D26" s="73"/>
      <c r="E26" s="75"/>
      <c r="F26" s="70" t="s">
        <v>57</v>
      </c>
      <c r="G26" s="77" t="s">
        <v>86</v>
      </c>
      <c r="H26" s="29" t="s">
        <v>59</v>
      </c>
      <c r="I26" s="30">
        <v>7.59</v>
      </c>
      <c r="J26" s="30">
        <f>I26*0.85</f>
        <v>6.45</v>
      </c>
      <c r="K26" s="30">
        <f t="shared" si="21"/>
        <v>6.45</v>
      </c>
      <c r="L26" s="30">
        <f t="shared" si="21"/>
        <v>6.45</v>
      </c>
      <c r="M26" s="29" t="s">
        <v>59</v>
      </c>
      <c r="N26" s="29" t="s">
        <v>59</v>
      </c>
      <c r="O26" s="74" t="s">
        <v>59</v>
      </c>
      <c r="P26" s="29" t="s">
        <v>59</v>
      </c>
      <c r="Q26" s="29" t="s">
        <v>59</v>
      </c>
      <c r="R26" s="29" t="s">
        <v>59</v>
      </c>
      <c r="S26" s="29" t="s">
        <v>59</v>
      </c>
      <c r="T26" s="29" t="s">
        <v>59</v>
      </c>
      <c r="U26" s="29" t="s">
        <v>59</v>
      </c>
      <c r="V26" s="29" t="s">
        <v>59</v>
      </c>
      <c r="W26" s="29" t="s">
        <v>59</v>
      </c>
      <c r="X26" s="29" t="s">
        <v>59</v>
      </c>
      <c r="Y26" s="29" t="s">
        <v>59</v>
      </c>
      <c r="Z26" s="29" t="s">
        <v>59</v>
      </c>
      <c r="AA26" s="29" t="s">
        <v>59</v>
      </c>
      <c r="AB26" s="29" t="s">
        <v>59</v>
      </c>
      <c r="AC26" s="29" t="s">
        <v>59</v>
      </c>
      <c r="AD26" s="29" t="s">
        <v>59</v>
      </c>
      <c r="AE26" s="29" t="s">
        <v>59</v>
      </c>
      <c r="AF26" s="29" t="s">
        <v>59</v>
      </c>
      <c r="AG26" s="29" t="s">
        <v>59</v>
      </c>
      <c r="AH26" s="29" t="s">
        <v>59</v>
      </c>
      <c r="AI26" s="29" t="s">
        <v>59</v>
      </c>
      <c r="AJ26" s="29" t="s">
        <v>59</v>
      </c>
      <c r="AK26" s="29" t="s">
        <v>59</v>
      </c>
      <c r="AL26" s="29" t="s">
        <v>59</v>
      </c>
      <c r="AM26" s="29" t="s">
        <v>59</v>
      </c>
      <c r="AN26" s="29" t="s">
        <v>59</v>
      </c>
      <c r="AO26" s="29" t="s">
        <v>59</v>
      </c>
      <c r="AP26" s="29" t="s">
        <v>59</v>
      </c>
      <c r="AQ26" s="29" t="s">
        <v>59</v>
      </c>
      <c r="AR26" s="29" t="s">
        <v>59</v>
      </c>
    </row>
    <row r="27" spans="1:44" ht="42" hidden="1" customHeight="1" x14ac:dyDescent="0.3">
      <c r="A27" s="69" t="s">
        <v>55</v>
      </c>
      <c r="B27" s="69"/>
      <c r="C27" s="70" t="s">
        <v>87</v>
      </c>
      <c r="D27" s="73"/>
      <c r="E27" s="75"/>
      <c r="F27" s="70" t="s">
        <v>57</v>
      </c>
      <c r="G27" s="77" t="s">
        <v>88</v>
      </c>
      <c r="H27" s="29" t="s">
        <v>59</v>
      </c>
      <c r="I27" s="30">
        <v>8.69</v>
      </c>
      <c r="J27" s="30">
        <f>I27*0.85</f>
        <v>7.39</v>
      </c>
      <c r="K27" s="30">
        <f t="shared" si="21"/>
        <v>7.39</v>
      </c>
      <c r="L27" s="30">
        <f t="shared" si="21"/>
        <v>7.39</v>
      </c>
      <c r="M27" s="29" t="s">
        <v>59</v>
      </c>
      <c r="N27" s="29" t="s">
        <v>59</v>
      </c>
      <c r="O27" s="74" t="s">
        <v>59</v>
      </c>
      <c r="P27" s="29" t="s">
        <v>59</v>
      </c>
      <c r="Q27" s="29" t="s">
        <v>59</v>
      </c>
      <c r="R27" s="29" t="s">
        <v>59</v>
      </c>
      <c r="S27" s="29" t="s">
        <v>59</v>
      </c>
      <c r="T27" s="29" t="s">
        <v>59</v>
      </c>
      <c r="U27" s="29" t="s">
        <v>59</v>
      </c>
      <c r="V27" s="29" t="s">
        <v>59</v>
      </c>
      <c r="W27" s="29" t="s">
        <v>59</v>
      </c>
      <c r="X27" s="29" t="s">
        <v>59</v>
      </c>
      <c r="Y27" s="29" t="s">
        <v>59</v>
      </c>
      <c r="Z27" s="29" t="s">
        <v>59</v>
      </c>
      <c r="AA27" s="29" t="s">
        <v>59</v>
      </c>
      <c r="AB27" s="29" t="s">
        <v>59</v>
      </c>
      <c r="AC27" s="29" t="s">
        <v>59</v>
      </c>
      <c r="AD27" s="29" t="s">
        <v>59</v>
      </c>
      <c r="AE27" s="29" t="s">
        <v>59</v>
      </c>
      <c r="AF27" s="29" t="s">
        <v>59</v>
      </c>
      <c r="AG27" s="29" t="s">
        <v>59</v>
      </c>
      <c r="AH27" s="29" t="s">
        <v>59</v>
      </c>
      <c r="AI27" s="29" t="s">
        <v>59</v>
      </c>
      <c r="AJ27" s="29" t="s">
        <v>59</v>
      </c>
      <c r="AK27" s="29" t="s">
        <v>59</v>
      </c>
      <c r="AL27" s="29" t="s">
        <v>59</v>
      </c>
      <c r="AM27" s="29" t="s">
        <v>59</v>
      </c>
      <c r="AN27" s="29" t="s">
        <v>59</v>
      </c>
      <c r="AO27" s="29" t="s">
        <v>59</v>
      </c>
      <c r="AP27" s="29" t="s">
        <v>59</v>
      </c>
      <c r="AQ27" s="29" t="s">
        <v>59</v>
      </c>
      <c r="AR27" s="29" t="s">
        <v>59</v>
      </c>
    </row>
    <row r="28" spans="1:44" ht="42" hidden="1" customHeight="1" x14ac:dyDescent="0.3">
      <c r="A28" s="69" t="s">
        <v>74</v>
      </c>
      <c r="B28" s="69"/>
      <c r="C28" s="70" t="s">
        <v>89</v>
      </c>
      <c r="D28" s="73"/>
      <c r="E28" s="75"/>
      <c r="F28" s="70" t="s">
        <v>57</v>
      </c>
      <c r="G28" s="77" t="s">
        <v>90</v>
      </c>
      <c r="H28" s="29" t="s">
        <v>59</v>
      </c>
      <c r="I28" s="33">
        <v>63.26</v>
      </c>
      <c r="J28" s="33">
        <v>63.26</v>
      </c>
      <c r="K28" s="33">
        <v>63.26</v>
      </c>
      <c r="L28" s="33">
        <v>63.26</v>
      </c>
      <c r="M28" s="29" t="s">
        <v>59</v>
      </c>
      <c r="N28" s="29" t="s">
        <v>59</v>
      </c>
      <c r="O28" s="74" t="s">
        <v>59</v>
      </c>
      <c r="P28" s="33">
        <v>63.26</v>
      </c>
      <c r="Q28" s="33">
        <v>63.26</v>
      </c>
      <c r="R28" s="33">
        <v>63.26</v>
      </c>
      <c r="S28" s="33">
        <v>63.26</v>
      </c>
      <c r="T28" s="29" t="s">
        <v>59</v>
      </c>
      <c r="U28" s="33">
        <v>63.26</v>
      </c>
      <c r="V28" s="33">
        <v>63.26</v>
      </c>
      <c r="W28" s="33">
        <v>63.26</v>
      </c>
      <c r="X28" s="33">
        <v>63.26</v>
      </c>
      <c r="Y28" s="29" t="s">
        <v>59</v>
      </c>
      <c r="Z28" s="29" t="s">
        <v>59</v>
      </c>
      <c r="AA28" s="29" t="s">
        <v>59</v>
      </c>
      <c r="AB28" s="29" t="s">
        <v>59</v>
      </c>
      <c r="AC28" s="29" t="s">
        <v>59</v>
      </c>
      <c r="AD28" s="29" t="s">
        <v>59</v>
      </c>
      <c r="AE28" s="29" t="s">
        <v>59</v>
      </c>
      <c r="AF28" s="33">
        <v>63.26</v>
      </c>
      <c r="AG28" s="33">
        <v>63.26</v>
      </c>
      <c r="AH28" s="29" t="s">
        <v>59</v>
      </c>
      <c r="AI28" s="33">
        <v>63.26</v>
      </c>
      <c r="AJ28" s="29" t="s">
        <v>59</v>
      </c>
      <c r="AK28" s="33">
        <v>63.26</v>
      </c>
      <c r="AL28" s="29" t="s">
        <v>59</v>
      </c>
      <c r="AM28" s="29" t="s">
        <v>59</v>
      </c>
      <c r="AN28" s="29" t="s">
        <v>59</v>
      </c>
      <c r="AO28" s="29" t="s">
        <v>59</v>
      </c>
      <c r="AP28" s="29" t="s">
        <v>59</v>
      </c>
      <c r="AQ28" s="29" t="s">
        <v>59</v>
      </c>
      <c r="AR28" s="29" t="s">
        <v>59</v>
      </c>
    </row>
    <row r="29" spans="1:44" ht="42" hidden="1" customHeight="1" x14ac:dyDescent="0.3">
      <c r="A29" s="69" t="s">
        <v>76</v>
      </c>
      <c r="B29" s="69"/>
      <c r="C29" s="70" t="s">
        <v>91</v>
      </c>
      <c r="D29" s="73"/>
      <c r="E29" s="75"/>
      <c r="F29" s="70" t="s">
        <v>57</v>
      </c>
      <c r="G29" s="77" t="s">
        <v>92</v>
      </c>
      <c r="H29" s="29" t="s">
        <v>59</v>
      </c>
      <c r="I29" s="33">
        <v>31.64</v>
      </c>
      <c r="J29" s="33">
        <v>31.64</v>
      </c>
      <c r="K29" s="33">
        <v>31.64</v>
      </c>
      <c r="L29" s="33">
        <v>31.64</v>
      </c>
      <c r="M29" s="29" t="s">
        <v>59</v>
      </c>
      <c r="N29" s="29" t="s">
        <v>59</v>
      </c>
      <c r="O29" s="74" t="s">
        <v>59</v>
      </c>
      <c r="P29" s="33">
        <v>31.64</v>
      </c>
      <c r="Q29" s="33">
        <v>31.64</v>
      </c>
      <c r="R29" s="33">
        <v>31.64</v>
      </c>
      <c r="S29" s="33">
        <v>31.64</v>
      </c>
      <c r="T29" s="29" t="s">
        <v>59</v>
      </c>
      <c r="U29" s="33">
        <v>31.64</v>
      </c>
      <c r="V29" s="33">
        <v>31.64</v>
      </c>
      <c r="W29" s="33">
        <v>31.64</v>
      </c>
      <c r="X29" s="33">
        <v>31.64</v>
      </c>
      <c r="Y29" s="29" t="s">
        <v>59</v>
      </c>
      <c r="Z29" s="29" t="s">
        <v>59</v>
      </c>
      <c r="AA29" s="29" t="s">
        <v>59</v>
      </c>
      <c r="AB29" s="29" t="s">
        <v>59</v>
      </c>
      <c r="AC29" s="29" t="s">
        <v>59</v>
      </c>
      <c r="AD29" s="29" t="s">
        <v>59</v>
      </c>
      <c r="AE29" s="29" t="s">
        <v>59</v>
      </c>
      <c r="AF29" s="33">
        <v>31.64</v>
      </c>
      <c r="AG29" s="33">
        <v>31.64</v>
      </c>
      <c r="AH29" s="29" t="s">
        <v>59</v>
      </c>
      <c r="AI29" s="33">
        <v>31.64</v>
      </c>
      <c r="AJ29" s="29" t="s">
        <v>59</v>
      </c>
      <c r="AK29" s="33">
        <v>31.64</v>
      </c>
      <c r="AL29" s="29" t="s">
        <v>59</v>
      </c>
      <c r="AM29" s="29" t="s">
        <v>59</v>
      </c>
      <c r="AN29" s="29" t="s">
        <v>59</v>
      </c>
      <c r="AO29" s="29" t="s">
        <v>59</v>
      </c>
      <c r="AP29" s="29" t="s">
        <v>59</v>
      </c>
      <c r="AQ29" s="29" t="s">
        <v>59</v>
      </c>
      <c r="AR29" s="29" t="s">
        <v>59</v>
      </c>
    </row>
    <row r="30" spans="1:44" ht="42" hidden="1" customHeight="1" x14ac:dyDescent="0.3">
      <c r="A30" s="69" t="s">
        <v>74</v>
      </c>
      <c r="B30" s="69"/>
      <c r="C30" s="70" t="s">
        <v>93</v>
      </c>
      <c r="D30" s="73"/>
      <c r="E30" s="75"/>
      <c r="F30" s="70" t="s">
        <v>57</v>
      </c>
      <c r="G30" s="77" t="s">
        <v>94</v>
      </c>
      <c r="H30" s="29" t="s">
        <v>59</v>
      </c>
      <c r="I30" s="33">
        <v>72.27</v>
      </c>
      <c r="J30" s="33">
        <v>72.27</v>
      </c>
      <c r="K30" s="33">
        <v>72.27</v>
      </c>
      <c r="L30" s="33">
        <v>72.27</v>
      </c>
      <c r="M30" s="29" t="s">
        <v>59</v>
      </c>
      <c r="N30" s="29" t="s">
        <v>59</v>
      </c>
      <c r="O30" s="74" t="s">
        <v>59</v>
      </c>
      <c r="P30" s="33">
        <v>72.27</v>
      </c>
      <c r="Q30" s="29" t="s">
        <v>59</v>
      </c>
      <c r="R30" s="29" t="s">
        <v>59</v>
      </c>
      <c r="S30" s="29" t="s">
        <v>59</v>
      </c>
      <c r="T30" s="29" t="s">
        <v>59</v>
      </c>
      <c r="U30" s="29" t="s">
        <v>59</v>
      </c>
      <c r="V30" s="29" t="s">
        <v>59</v>
      </c>
      <c r="W30" s="29" t="s">
        <v>59</v>
      </c>
      <c r="X30" s="29" t="s">
        <v>59</v>
      </c>
      <c r="Y30" s="29" t="s">
        <v>59</v>
      </c>
      <c r="Z30" s="29" t="s">
        <v>59</v>
      </c>
      <c r="AA30" s="29" t="s">
        <v>59</v>
      </c>
      <c r="AB30" s="29" t="s">
        <v>59</v>
      </c>
      <c r="AC30" s="29" t="s">
        <v>59</v>
      </c>
      <c r="AD30" s="29" t="s">
        <v>59</v>
      </c>
      <c r="AE30" s="29" t="s">
        <v>59</v>
      </c>
      <c r="AF30" s="33">
        <v>72.27</v>
      </c>
      <c r="AG30" s="29" t="s">
        <v>59</v>
      </c>
      <c r="AH30" s="29" t="s">
        <v>59</v>
      </c>
      <c r="AI30" s="29" t="s">
        <v>59</v>
      </c>
      <c r="AJ30" s="29" t="s">
        <v>59</v>
      </c>
      <c r="AK30" s="29" t="s">
        <v>59</v>
      </c>
      <c r="AL30" s="29" t="s">
        <v>59</v>
      </c>
      <c r="AM30" s="29" t="s">
        <v>59</v>
      </c>
      <c r="AN30" s="29" t="s">
        <v>59</v>
      </c>
      <c r="AO30" s="29" t="s">
        <v>59</v>
      </c>
      <c r="AP30" s="29" t="s">
        <v>59</v>
      </c>
      <c r="AQ30" s="29" t="s">
        <v>59</v>
      </c>
      <c r="AR30" s="29" t="s">
        <v>59</v>
      </c>
    </row>
    <row r="31" spans="1:44" ht="42" hidden="1" customHeight="1" x14ac:dyDescent="0.3">
      <c r="A31" s="69" t="s">
        <v>95</v>
      </c>
      <c r="B31" s="69"/>
      <c r="C31" s="70" t="s">
        <v>96</v>
      </c>
      <c r="D31" s="73"/>
      <c r="E31" s="75"/>
      <c r="F31" s="70" t="s">
        <v>57</v>
      </c>
      <c r="G31" s="77" t="s">
        <v>97</v>
      </c>
      <c r="H31" s="29" t="s">
        <v>59</v>
      </c>
      <c r="I31" s="33">
        <v>72.27</v>
      </c>
      <c r="J31" s="33">
        <v>72.27</v>
      </c>
      <c r="K31" s="33">
        <v>72.27</v>
      </c>
      <c r="L31" s="33">
        <v>72.27</v>
      </c>
      <c r="M31" s="29" t="s">
        <v>59</v>
      </c>
      <c r="N31" s="29" t="s">
        <v>59</v>
      </c>
      <c r="O31" s="74" t="s">
        <v>59</v>
      </c>
      <c r="P31" s="33">
        <v>72.27</v>
      </c>
      <c r="Q31" s="29" t="s">
        <v>59</v>
      </c>
      <c r="R31" s="29" t="s">
        <v>59</v>
      </c>
      <c r="S31" s="29" t="s">
        <v>59</v>
      </c>
      <c r="T31" s="29" t="s">
        <v>59</v>
      </c>
      <c r="U31" s="29" t="s">
        <v>59</v>
      </c>
      <c r="V31" s="29" t="s">
        <v>59</v>
      </c>
      <c r="W31" s="29" t="s">
        <v>59</v>
      </c>
      <c r="X31" s="29" t="s">
        <v>59</v>
      </c>
      <c r="Y31" s="29" t="s">
        <v>59</v>
      </c>
      <c r="Z31" s="29" t="s">
        <v>59</v>
      </c>
      <c r="AA31" s="29" t="s">
        <v>59</v>
      </c>
      <c r="AB31" s="29" t="s">
        <v>59</v>
      </c>
      <c r="AC31" s="29" t="s">
        <v>59</v>
      </c>
      <c r="AD31" s="29" t="s">
        <v>59</v>
      </c>
      <c r="AE31" s="29" t="s">
        <v>59</v>
      </c>
      <c r="AF31" s="33">
        <v>72.27</v>
      </c>
      <c r="AG31" s="29" t="s">
        <v>59</v>
      </c>
      <c r="AH31" s="29" t="s">
        <v>59</v>
      </c>
      <c r="AI31" s="29" t="s">
        <v>59</v>
      </c>
      <c r="AJ31" s="29" t="s">
        <v>59</v>
      </c>
      <c r="AK31" s="29" t="s">
        <v>59</v>
      </c>
      <c r="AL31" s="29" t="s">
        <v>59</v>
      </c>
      <c r="AM31" s="29" t="s">
        <v>59</v>
      </c>
      <c r="AN31" s="29" t="s">
        <v>59</v>
      </c>
      <c r="AO31" s="29" t="s">
        <v>59</v>
      </c>
      <c r="AP31" s="29" t="s">
        <v>59</v>
      </c>
      <c r="AQ31" s="29" t="s">
        <v>59</v>
      </c>
      <c r="AR31" s="29" t="s">
        <v>59</v>
      </c>
    </row>
    <row r="32" spans="1:44" ht="42" hidden="1" customHeight="1" x14ac:dyDescent="0.3">
      <c r="A32" s="69" t="s">
        <v>74</v>
      </c>
      <c r="B32" s="69"/>
      <c r="C32" s="70" t="s">
        <v>98</v>
      </c>
      <c r="D32" s="73"/>
      <c r="E32" s="75"/>
      <c r="F32" s="70" t="s">
        <v>57</v>
      </c>
      <c r="G32" s="77" t="s">
        <v>99</v>
      </c>
      <c r="H32" s="29" t="s">
        <v>59</v>
      </c>
      <c r="I32" s="33">
        <v>66.819999999999993</v>
      </c>
      <c r="J32" s="33">
        <v>66.819999999999993</v>
      </c>
      <c r="K32" s="33">
        <v>66.819999999999993</v>
      </c>
      <c r="L32" s="33">
        <v>66.819999999999993</v>
      </c>
      <c r="M32" s="29" t="s">
        <v>59</v>
      </c>
      <c r="N32" s="29" t="s">
        <v>59</v>
      </c>
      <c r="O32" s="74" t="s">
        <v>59</v>
      </c>
      <c r="P32" s="33">
        <v>66.819999999999993</v>
      </c>
      <c r="Q32" s="33">
        <v>66.819999999999993</v>
      </c>
      <c r="R32" s="33">
        <v>66.819999999999993</v>
      </c>
      <c r="S32" s="33">
        <v>66.819999999999993</v>
      </c>
      <c r="T32" s="29" t="s">
        <v>59</v>
      </c>
      <c r="U32" s="33">
        <v>66.819999999999993</v>
      </c>
      <c r="V32" s="33">
        <v>66.819999999999993</v>
      </c>
      <c r="W32" s="33">
        <v>66.819999999999993</v>
      </c>
      <c r="X32" s="33">
        <v>66.819999999999993</v>
      </c>
      <c r="Y32" s="29" t="s">
        <v>59</v>
      </c>
      <c r="Z32" s="29" t="s">
        <v>59</v>
      </c>
      <c r="AA32" s="29" t="s">
        <v>59</v>
      </c>
      <c r="AB32" s="29" t="s">
        <v>59</v>
      </c>
      <c r="AC32" s="29" t="s">
        <v>59</v>
      </c>
      <c r="AD32" s="29" t="s">
        <v>59</v>
      </c>
      <c r="AE32" s="29" t="s">
        <v>59</v>
      </c>
      <c r="AF32" s="33">
        <v>66.819999999999993</v>
      </c>
      <c r="AG32" s="33">
        <v>66.819999999999993</v>
      </c>
      <c r="AH32" s="29" t="s">
        <v>59</v>
      </c>
      <c r="AI32" s="33">
        <v>66.819999999999993</v>
      </c>
      <c r="AJ32" s="29" t="s">
        <v>59</v>
      </c>
      <c r="AK32" s="33">
        <v>66.819999999999993</v>
      </c>
      <c r="AL32" s="29" t="s">
        <v>59</v>
      </c>
      <c r="AM32" s="29" t="s">
        <v>59</v>
      </c>
      <c r="AN32" s="29" t="s">
        <v>59</v>
      </c>
      <c r="AO32" s="29" t="s">
        <v>59</v>
      </c>
      <c r="AP32" s="29" t="s">
        <v>59</v>
      </c>
      <c r="AQ32" s="29" t="s">
        <v>59</v>
      </c>
      <c r="AR32" s="29" t="s">
        <v>59</v>
      </c>
    </row>
    <row r="33" spans="1:44" ht="42" hidden="1" customHeight="1" x14ac:dyDescent="0.3">
      <c r="A33" s="69" t="s">
        <v>95</v>
      </c>
      <c r="B33" s="69"/>
      <c r="C33" s="70" t="s">
        <v>100</v>
      </c>
      <c r="D33" s="73"/>
      <c r="E33" s="75"/>
      <c r="F33" s="70" t="s">
        <v>57</v>
      </c>
      <c r="G33" s="77" t="s">
        <v>101</v>
      </c>
      <c r="H33" s="29" t="s">
        <v>59</v>
      </c>
      <c r="I33" s="33">
        <v>66.819999999999993</v>
      </c>
      <c r="J33" s="33">
        <v>66.819999999999993</v>
      </c>
      <c r="K33" s="33">
        <v>66.819999999999993</v>
      </c>
      <c r="L33" s="33">
        <v>66.819999999999993</v>
      </c>
      <c r="M33" s="29" t="s">
        <v>59</v>
      </c>
      <c r="N33" s="29" t="s">
        <v>59</v>
      </c>
      <c r="O33" s="74" t="s">
        <v>59</v>
      </c>
      <c r="P33" s="33">
        <v>66.819999999999993</v>
      </c>
      <c r="Q33" s="33">
        <v>66.819999999999993</v>
      </c>
      <c r="R33" s="33">
        <v>66.819999999999993</v>
      </c>
      <c r="S33" s="33">
        <v>66.819999999999993</v>
      </c>
      <c r="T33" s="29" t="s">
        <v>59</v>
      </c>
      <c r="U33" s="33">
        <v>66.819999999999993</v>
      </c>
      <c r="V33" s="33">
        <v>66.819999999999993</v>
      </c>
      <c r="W33" s="33">
        <v>66.819999999999993</v>
      </c>
      <c r="X33" s="33">
        <v>66.819999999999993</v>
      </c>
      <c r="Y33" s="29" t="s">
        <v>59</v>
      </c>
      <c r="Z33" s="29" t="s">
        <v>59</v>
      </c>
      <c r="AA33" s="29" t="s">
        <v>59</v>
      </c>
      <c r="AB33" s="29" t="s">
        <v>59</v>
      </c>
      <c r="AC33" s="29" t="s">
        <v>59</v>
      </c>
      <c r="AD33" s="29" t="s">
        <v>59</v>
      </c>
      <c r="AE33" s="29" t="s">
        <v>59</v>
      </c>
      <c r="AF33" s="33">
        <v>66.819999999999993</v>
      </c>
      <c r="AG33" s="33">
        <v>66.819999999999993</v>
      </c>
      <c r="AH33" s="29" t="s">
        <v>59</v>
      </c>
      <c r="AI33" s="33">
        <v>66.819999999999993</v>
      </c>
      <c r="AJ33" s="29" t="s">
        <v>59</v>
      </c>
      <c r="AK33" s="33">
        <v>66.819999999999993</v>
      </c>
      <c r="AL33" s="29" t="s">
        <v>59</v>
      </c>
      <c r="AM33" s="29" t="s">
        <v>59</v>
      </c>
      <c r="AN33" s="29" t="s">
        <v>59</v>
      </c>
      <c r="AO33" s="29" t="s">
        <v>59</v>
      </c>
      <c r="AP33" s="29" t="s">
        <v>59</v>
      </c>
      <c r="AQ33" s="29" t="s">
        <v>59</v>
      </c>
      <c r="AR33" s="29" t="s">
        <v>59</v>
      </c>
    </row>
    <row r="34" spans="1:44" ht="42" hidden="1" customHeight="1" x14ac:dyDescent="0.3">
      <c r="A34" s="69" t="s">
        <v>74</v>
      </c>
      <c r="B34" s="69"/>
      <c r="C34" s="70" t="s">
        <v>102</v>
      </c>
      <c r="D34" s="73"/>
      <c r="E34" s="75"/>
      <c r="F34" s="70" t="s">
        <v>57</v>
      </c>
      <c r="G34" s="77" t="s">
        <v>103</v>
      </c>
      <c r="H34" s="29" t="s">
        <v>59</v>
      </c>
      <c r="I34" s="33">
        <v>109.78</v>
      </c>
      <c r="J34" s="33">
        <v>109.78</v>
      </c>
      <c r="K34" s="33">
        <v>109.78</v>
      </c>
      <c r="L34" s="33">
        <v>109.78</v>
      </c>
      <c r="M34" s="29" t="s">
        <v>59</v>
      </c>
      <c r="N34" s="29" t="s">
        <v>59</v>
      </c>
      <c r="O34" s="74" t="s">
        <v>59</v>
      </c>
      <c r="P34" s="33">
        <v>109.78</v>
      </c>
      <c r="Q34" s="29" t="s">
        <v>59</v>
      </c>
      <c r="R34" s="29" t="s">
        <v>59</v>
      </c>
      <c r="S34" s="29" t="s">
        <v>59</v>
      </c>
      <c r="T34" s="29" t="s">
        <v>59</v>
      </c>
      <c r="U34" s="29" t="s">
        <v>59</v>
      </c>
      <c r="V34" s="29" t="s">
        <v>59</v>
      </c>
      <c r="W34" s="29" t="s">
        <v>59</v>
      </c>
      <c r="X34" s="29" t="s">
        <v>59</v>
      </c>
      <c r="Y34" s="29" t="s">
        <v>59</v>
      </c>
      <c r="Z34" s="29" t="s">
        <v>59</v>
      </c>
      <c r="AA34" s="29" t="s">
        <v>59</v>
      </c>
      <c r="AB34" s="29" t="s">
        <v>59</v>
      </c>
      <c r="AC34" s="29" t="s">
        <v>59</v>
      </c>
      <c r="AD34" s="29" t="s">
        <v>59</v>
      </c>
      <c r="AE34" s="29" t="s">
        <v>59</v>
      </c>
      <c r="AF34" s="33">
        <v>109.78</v>
      </c>
      <c r="AG34" s="29" t="s">
        <v>59</v>
      </c>
      <c r="AH34" s="29" t="s">
        <v>59</v>
      </c>
      <c r="AI34" s="29" t="s">
        <v>59</v>
      </c>
      <c r="AJ34" s="29" t="s">
        <v>59</v>
      </c>
      <c r="AK34" s="29" t="s">
        <v>59</v>
      </c>
      <c r="AL34" s="29" t="s">
        <v>59</v>
      </c>
      <c r="AM34" s="29" t="s">
        <v>59</v>
      </c>
      <c r="AN34" s="29" t="s">
        <v>59</v>
      </c>
      <c r="AO34" s="29" t="s">
        <v>59</v>
      </c>
      <c r="AP34" s="29" t="s">
        <v>59</v>
      </c>
      <c r="AQ34" s="29" t="s">
        <v>59</v>
      </c>
      <c r="AR34" s="29" t="s">
        <v>59</v>
      </c>
    </row>
    <row r="35" spans="1:44" ht="42" hidden="1" customHeight="1" x14ac:dyDescent="0.3">
      <c r="A35" s="69" t="s">
        <v>95</v>
      </c>
      <c r="B35" s="69"/>
      <c r="C35" s="70" t="s">
        <v>104</v>
      </c>
      <c r="D35" s="73"/>
      <c r="E35" s="75"/>
      <c r="F35" s="70" t="s">
        <v>57</v>
      </c>
      <c r="G35" s="77" t="s">
        <v>105</v>
      </c>
      <c r="H35" s="29" t="s">
        <v>59</v>
      </c>
      <c r="I35" s="33">
        <v>88.29</v>
      </c>
      <c r="J35" s="33">
        <v>88.29</v>
      </c>
      <c r="K35" s="33">
        <v>88.29</v>
      </c>
      <c r="L35" s="33">
        <v>88.29</v>
      </c>
      <c r="M35" s="29" t="s">
        <v>59</v>
      </c>
      <c r="N35" s="29" t="s">
        <v>59</v>
      </c>
      <c r="O35" s="74" t="s">
        <v>59</v>
      </c>
      <c r="P35" s="33">
        <v>88.29</v>
      </c>
      <c r="Q35" s="29" t="s">
        <v>59</v>
      </c>
      <c r="R35" s="29" t="s">
        <v>59</v>
      </c>
      <c r="S35" s="29" t="s">
        <v>59</v>
      </c>
      <c r="T35" s="29" t="s">
        <v>59</v>
      </c>
      <c r="U35" s="29" t="s">
        <v>59</v>
      </c>
      <c r="V35" s="29" t="s">
        <v>59</v>
      </c>
      <c r="W35" s="29" t="s">
        <v>59</v>
      </c>
      <c r="X35" s="29" t="s">
        <v>59</v>
      </c>
      <c r="Y35" s="29" t="s">
        <v>59</v>
      </c>
      <c r="Z35" s="29" t="s">
        <v>59</v>
      </c>
      <c r="AA35" s="29" t="s">
        <v>59</v>
      </c>
      <c r="AB35" s="29" t="s">
        <v>59</v>
      </c>
      <c r="AC35" s="29" t="s">
        <v>59</v>
      </c>
      <c r="AD35" s="29" t="s">
        <v>59</v>
      </c>
      <c r="AE35" s="29" t="s">
        <v>59</v>
      </c>
      <c r="AF35" s="33">
        <v>88.29</v>
      </c>
      <c r="AG35" s="29" t="s">
        <v>59</v>
      </c>
      <c r="AH35" s="29" t="s">
        <v>59</v>
      </c>
      <c r="AI35" s="29" t="s">
        <v>59</v>
      </c>
      <c r="AJ35" s="29" t="s">
        <v>59</v>
      </c>
      <c r="AK35" s="29" t="s">
        <v>59</v>
      </c>
      <c r="AL35" s="29" t="s">
        <v>59</v>
      </c>
      <c r="AM35" s="29" t="s">
        <v>59</v>
      </c>
      <c r="AN35" s="29" t="s">
        <v>59</v>
      </c>
      <c r="AO35" s="29" t="s">
        <v>59</v>
      </c>
      <c r="AP35" s="29" t="s">
        <v>59</v>
      </c>
      <c r="AQ35" s="29" t="s">
        <v>59</v>
      </c>
      <c r="AR35" s="29" t="s">
        <v>59</v>
      </c>
    </row>
    <row r="36" spans="1:44" ht="42" hidden="1" customHeight="1" x14ac:dyDescent="0.3">
      <c r="A36" s="69" t="s">
        <v>106</v>
      </c>
      <c r="B36" s="69"/>
      <c r="C36" s="70" t="s">
        <v>107</v>
      </c>
      <c r="D36" s="73"/>
      <c r="E36" s="75"/>
      <c r="F36" s="70" t="s">
        <v>57</v>
      </c>
      <c r="G36" s="77" t="s">
        <v>108</v>
      </c>
      <c r="H36" s="29" t="s">
        <v>59</v>
      </c>
      <c r="I36" s="33">
        <v>34.79</v>
      </c>
      <c r="J36" s="33">
        <v>34.79</v>
      </c>
      <c r="K36" s="33">
        <v>34.79</v>
      </c>
      <c r="L36" s="33">
        <v>34.79</v>
      </c>
      <c r="M36" s="29" t="s">
        <v>59</v>
      </c>
      <c r="N36" s="29" t="s">
        <v>59</v>
      </c>
      <c r="O36" s="74" t="s">
        <v>59</v>
      </c>
      <c r="P36" s="33">
        <v>34.79</v>
      </c>
      <c r="Q36" s="33">
        <v>34.79</v>
      </c>
      <c r="R36" s="33">
        <v>34.79</v>
      </c>
      <c r="S36" s="33">
        <v>34.79</v>
      </c>
      <c r="T36" s="29" t="s">
        <v>59</v>
      </c>
      <c r="U36" s="33">
        <v>34.79</v>
      </c>
      <c r="V36" s="33">
        <v>34.79</v>
      </c>
      <c r="W36" s="33">
        <v>34.79</v>
      </c>
      <c r="X36" s="33">
        <v>34.79</v>
      </c>
      <c r="Y36" s="29" t="s">
        <v>59</v>
      </c>
      <c r="Z36" s="29" t="s">
        <v>59</v>
      </c>
      <c r="AA36" s="29" t="s">
        <v>59</v>
      </c>
      <c r="AB36" s="29" t="s">
        <v>59</v>
      </c>
      <c r="AC36" s="29" t="s">
        <v>59</v>
      </c>
      <c r="AD36" s="29" t="s">
        <v>59</v>
      </c>
      <c r="AE36" s="29" t="s">
        <v>59</v>
      </c>
      <c r="AF36" s="33">
        <v>34.79</v>
      </c>
      <c r="AG36" s="33">
        <v>34.79</v>
      </c>
      <c r="AH36" s="29" t="s">
        <v>59</v>
      </c>
      <c r="AI36" s="33">
        <v>34.79</v>
      </c>
      <c r="AJ36" s="29" t="s">
        <v>59</v>
      </c>
      <c r="AK36" s="33">
        <v>34.79</v>
      </c>
      <c r="AL36" s="29" t="s">
        <v>59</v>
      </c>
      <c r="AM36" s="29" t="s">
        <v>59</v>
      </c>
      <c r="AN36" s="29" t="s">
        <v>59</v>
      </c>
      <c r="AO36" s="29" t="s">
        <v>59</v>
      </c>
      <c r="AP36" s="29" t="s">
        <v>59</v>
      </c>
      <c r="AQ36" s="29" t="s">
        <v>59</v>
      </c>
      <c r="AR36" s="29" t="s">
        <v>59</v>
      </c>
    </row>
    <row r="37" spans="1:44" ht="42" hidden="1" customHeight="1" x14ac:dyDescent="0.3">
      <c r="A37" s="69" t="s">
        <v>76</v>
      </c>
      <c r="B37" s="69"/>
      <c r="C37" s="70" t="s">
        <v>109</v>
      </c>
      <c r="D37" s="73"/>
      <c r="E37" s="75"/>
      <c r="F37" s="70" t="s">
        <v>57</v>
      </c>
      <c r="G37" s="77" t="s">
        <v>110</v>
      </c>
      <c r="H37" s="29" t="s">
        <v>59</v>
      </c>
      <c r="I37" s="33">
        <v>32.01</v>
      </c>
      <c r="J37" s="33">
        <v>32.01</v>
      </c>
      <c r="K37" s="33">
        <v>32.01</v>
      </c>
      <c r="L37" s="33">
        <v>32.01</v>
      </c>
      <c r="M37" s="29" t="s">
        <v>59</v>
      </c>
      <c r="N37" s="29" t="s">
        <v>59</v>
      </c>
      <c r="O37" s="74" t="s">
        <v>59</v>
      </c>
      <c r="P37" s="33">
        <v>32.01</v>
      </c>
      <c r="Q37" s="33">
        <v>32.01</v>
      </c>
      <c r="R37" s="33">
        <v>32.01</v>
      </c>
      <c r="S37" s="33">
        <v>32.01</v>
      </c>
      <c r="T37" s="29" t="s">
        <v>59</v>
      </c>
      <c r="U37" s="33">
        <v>32.01</v>
      </c>
      <c r="V37" s="33">
        <v>32.01</v>
      </c>
      <c r="W37" s="33">
        <v>32.01</v>
      </c>
      <c r="X37" s="33">
        <v>32.01</v>
      </c>
      <c r="Y37" s="29" t="s">
        <v>59</v>
      </c>
      <c r="Z37" s="29" t="s">
        <v>59</v>
      </c>
      <c r="AA37" s="29" t="s">
        <v>59</v>
      </c>
      <c r="AB37" s="29" t="s">
        <v>59</v>
      </c>
      <c r="AC37" s="29" t="s">
        <v>59</v>
      </c>
      <c r="AD37" s="29" t="s">
        <v>59</v>
      </c>
      <c r="AE37" s="29" t="s">
        <v>59</v>
      </c>
      <c r="AF37" s="33">
        <v>32.01</v>
      </c>
      <c r="AG37" s="33">
        <v>32.01</v>
      </c>
      <c r="AH37" s="29" t="s">
        <v>59</v>
      </c>
      <c r="AI37" s="33">
        <v>32.01</v>
      </c>
      <c r="AJ37" s="29" t="s">
        <v>59</v>
      </c>
      <c r="AK37" s="33">
        <v>32.01</v>
      </c>
      <c r="AL37" s="29" t="s">
        <v>59</v>
      </c>
      <c r="AM37" s="29" t="s">
        <v>59</v>
      </c>
      <c r="AN37" s="29" t="s">
        <v>59</v>
      </c>
      <c r="AO37" s="29" t="s">
        <v>59</v>
      </c>
      <c r="AP37" s="29" t="s">
        <v>59</v>
      </c>
      <c r="AQ37" s="29" t="s">
        <v>59</v>
      </c>
      <c r="AR37" s="29" t="s">
        <v>59</v>
      </c>
    </row>
    <row r="38" spans="1:44" ht="42" hidden="1" customHeight="1" x14ac:dyDescent="0.3">
      <c r="A38" s="69" t="s">
        <v>55</v>
      </c>
      <c r="B38" s="69"/>
      <c r="C38" s="70" t="s">
        <v>111</v>
      </c>
      <c r="D38" s="70"/>
      <c r="E38" s="75"/>
      <c r="F38" s="70" t="s">
        <v>57</v>
      </c>
      <c r="G38" s="71" t="s">
        <v>112</v>
      </c>
      <c r="H38" s="29" t="s">
        <v>59</v>
      </c>
      <c r="I38" s="30">
        <v>23.53</v>
      </c>
      <c r="J38" s="30">
        <v>23.53</v>
      </c>
      <c r="K38" s="30">
        <v>23.53</v>
      </c>
      <c r="L38" s="30">
        <v>23.53</v>
      </c>
      <c r="M38" s="30">
        <v>23.53</v>
      </c>
      <c r="N38" s="30">
        <v>23.53</v>
      </c>
      <c r="O38" s="30">
        <v>23.53</v>
      </c>
      <c r="P38" s="29" t="s">
        <v>59</v>
      </c>
      <c r="Q38" s="29" t="s">
        <v>59</v>
      </c>
      <c r="R38" s="29" t="s">
        <v>59</v>
      </c>
      <c r="S38" s="29" t="s">
        <v>59</v>
      </c>
      <c r="T38" s="29" t="s">
        <v>59</v>
      </c>
      <c r="U38" s="29" t="str">
        <f t="shared" si="3"/>
        <v>NA</v>
      </c>
      <c r="V38" s="29" t="s">
        <v>59</v>
      </c>
      <c r="W38" s="29" t="s">
        <v>59</v>
      </c>
      <c r="X38" s="29" t="s">
        <v>59</v>
      </c>
      <c r="Y38" s="29" t="s">
        <v>59</v>
      </c>
      <c r="Z38" s="29" t="s">
        <v>59</v>
      </c>
      <c r="AA38" s="29" t="s">
        <v>59</v>
      </c>
      <c r="AB38" s="29" t="s">
        <v>59</v>
      </c>
      <c r="AC38" s="29" t="s">
        <v>59</v>
      </c>
      <c r="AD38" s="29" t="s">
        <v>59</v>
      </c>
      <c r="AE38" s="29" t="s">
        <v>59</v>
      </c>
      <c r="AF38" s="29" t="s">
        <v>59</v>
      </c>
      <c r="AG38" s="29" t="s">
        <v>59</v>
      </c>
      <c r="AH38" s="29" t="s">
        <v>59</v>
      </c>
      <c r="AI38" s="29" t="s">
        <v>59</v>
      </c>
      <c r="AJ38" s="29" t="s">
        <v>59</v>
      </c>
      <c r="AK38" s="29" t="s">
        <v>59</v>
      </c>
      <c r="AL38" s="29" t="s">
        <v>59</v>
      </c>
      <c r="AM38" s="29" t="s">
        <v>59</v>
      </c>
      <c r="AN38" s="29" t="s">
        <v>59</v>
      </c>
      <c r="AO38" s="29" t="s">
        <v>59</v>
      </c>
      <c r="AP38" s="29" t="s">
        <v>59</v>
      </c>
      <c r="AQ38" s="29" t="s">
        <v>59</v>
      </c>
      <c r="AR38" s="31" t="s">
        <v>59</v>
      </c>
    </row>
    <row r="39" spans="1:44" ht="42" hidden="1" customHeight="1" x14ac:dyDescent="0.3">
      <c r="A39" s="69" t="s">
        <v>55</v>
      </c>
      <c r="B39" s="69"/>
      <c r="C39" s="70">
        <v>99202</v>
      </c>
      <c r="D39" s="73"/>
      <c r="E39" s="70"/>
      <c r="F39" s="70" t="s">
        <v>57</v>
      </c>
      <c r="G39" s="71" t="s">
        <v>114</v>
      </c>
      <c r="H39" s="29" t="s">
        <v>59</v>
      </c>
      <c r="I39" s="30">
        <v>93.14</v>
      </c>
      <c r="J39" s="30">
        <v>93.14</v>
      </c>
      <c r="K39" s="30">
        <v>93.14</v>
      </c>
      <c r="L39" s="30">
        <v>93.14</v>
      </c>
      <c r="M39" s="29" t="s">
        <v>59</v>
      </c>
      <c r="N39" s="29" t="s">
        <v>59</v>
      </c>
      <c r="O39" s="32">
        <v>35.08</v>
      </c>
      <c r="P39" s="29" t="s">
        <v>59</v>
      </c>
      <c r="Q39" s="29" t="s">
        <v>59</v>
      </c>
      <c r="R39" s="29" t="s">
        <v>59</v>
      </c>
      <c r="S39" s="29" t="s">
        <v>59</v>
      </c>
      <c r="T39" s="29" t="s">
        <v>59</v>
      </c>
      <c r="U39" s="29" t="str">
        <f t="shared" si="3"/>
        <v>NA</v>
      </c>
      <c r="V39" s="29" t="s">
        <v>59</v>
      </c>
      <c r="W39" s="29" t="s">
        <v>59</v>
      </c>
      <c r="X39" s="29" t="s">
        <v>59</v>
      </c>
      <c r="Y39" s="29" t="s">
        <v>59</v>
      </c>
      <c r="Z39" s="29" t="s">
        <v>59</v>
      </c>
      <c r="AA39" s="29" t="s">
        <v>59</v>
      </c>
      <c r="AB39" s="29" t="s">
        <v>59</v>
      </c>
      <c r="AC39" s="29" t="s">
        <v>59</v>
      </c>
      <c r="AD39" s="29" t="s">
        <v>59</v>
      </c>
      <c r="AE39" s="29" t="s">
        <v>59</v>
      </c>
      <c r="AF39" s="29" t="s">
        <v>59</v>
      </c>
      <c r="AG39" s="29" t="s">
        <v>59</v>
      </c>
      <c r="AH39" s="29" t="s">
        <v>59</v>
      </c>
      <c r="AI39" s="29" t="s">
        <v>59</v>
      </c>
      <c r="AJ39" s="29" t="s">
        <v>59</v>
      </c>
      <c r="AK39" s="29" t="s">
        <v>59</v>
      </c>
      <c r="AL39" s="29" t="s">
        <v>59</v>
      </c>
      <c r="AM39" s="29" t="s">
        <v>59</v>
      </c>
      <c r="AN39" s="29" t="s">
        <v>59</v>
      </c>
      <c r="AO39" s="29" t="s">
        <v>59</v>
      </c>
      <c r="AP39" s="29" t="s">
        <v>59</v>
      </c>
      <c r="AQ39" s="29" t="s">
        <v>59</v>
      </c>
      <c r="AR39" s="29" t="s">
        <v>59</v>
      </c>
    </row>
    <row r="40" spans="1:44" ht="42" hidden="1" customHeight="1" x14ac:dyDescent="0.3">
      <c r="A40" s="69" t="s">
        <v>55</v>
      </c>
      <c r="B40" s="69"/>
      <c r="C40" s="70">
        <v>99203</v>
      </c>
      <c r="D40" s="73"/>
      <c r="E40" s="70"/>
      <c r="F40" s="70" t="s">
        <v>57</v>
      </c>
      <c r="G40" s="71" t="s">
        <v>114</v>
      </c>
      <c r="H40" s="29" t="s">
        <v>59</v>
      </c>
      <c r="I40" s="30">
        <v>135.22</v>
      </c>
      <c r="J40" s="30">
        <v>135.22</v>
      </c>
      <c r="K40" s="30">
        <v>135.22</v>
      </c>
      <c r="L40" s="30">
        <v>135.22</v>
      </c>
      <c r="M40" s="29" t="s">
        <v>59</v>
      </c>
      <c r="N40" s="29" t="s">
        <v>59</v>
      </c>
      <c r="O40" s="32">
        <v>52.04</v>
      </c>
      <c r="P40" s="29" t="s">
        <v>59</v>
      </c>
      <c r="Q40" s="29" t="s">
        <v>59</v>
      </c>
      <c r="R40" s="29" t="s">
        <v>59</v>
      </c>
      <c r="S40" s="29" t="s">
        <v>59</v>
      </c>
      <c r="T40" s="29" t="s">
        <v>59</v>
      </c>
      <c r="U40" s="29" t="str">
        <f>Q40</f>
        <v>NA</v>
      </c>
      <c r="V40" s="29" t="s">
        <v>59</v>
      </c>
      <c r="W40" s="29" t="s">
        <v>59</v>
      </c>
      <c r="X40" s="29" t="s">
        <v>59</v>
      </c>
      <c r="Y40" s="29" t="s">
        <v>59</v>
      </c>
      <c r="Z40" s="29" t="s">
        <v>59</v>
      </c>
      <c r="AA40" s="29" t="s">
        <v>59</v>
      </c>
      <c r="AB40" s="29" t="s">
        <v>59</v>
      </c>
      <c r="AC40" s="29" t="s">
        <v>59</v>
      </c>
      <c r="AD40" s="29" t="s">
        <v>59</v>
      </c>
      <c r="AE40" s="29" t="s">
        <v>59</v>
      </c>
      <c r="AF40" s="29" t="s">
        <v>59</v>
      </c>
      <c r="AG40" s="29" t="s">
        <v>59</v>
      </c>
      <c r="AH40" s="29" t="s">
        <v>59</v>
      </c>
      <c r="AI40" s="29" t="s">
        <v>59</v>
      </c>
      <c r="AJ40" s="29" t="s">
        <v>59</v>
      </c>
      <c r="AK40" s="29" t="s">
        <v>59</v>
      </c>
      <c r="AL40" s="29" t="s">
        <v>59</v>
      </c>
      <c r="AM40" s="29" t="s">
        <v>59</v>
      </c>
      <c r="AN40" s="29" t="s">
        <v>59</v>
      </c>
      <c r="AO40" s="29" t="s">
        <v>59</v>
      </c>
      <c r="AP40" s="29" t="s">
        <v>59</v>
      </c>
      <c r="AQ40" s="29" t="s">
        <v>59</v>
      </c>
      <c r="AR40" s="29" t="s">
        <v>59</v>
      </c>
    </row>
    <row r="41" spans="1:44" ht="42" hidden="1" customHeight="1" x14ac:dyDescent="0.3">
      <c r="A41" s="69" t="s">
        <v>55</v>
      </c>
      <c r="B41" s="69"/>
      <c r="C41" s="70">
        <v>99204</v>
      </c>
      <c r="D41" s="73"/>
      <c r="E41" s="70"/>
      <c r="F41" s="70" t="s">
        <v>57</v>
      </c>
      <c r="G41" s="71" t="s">
        <v>114</v>
      </c>
      <c r="H41" s="29" t="s">
        <v>59</v>
      </c>
      <c r="I41" s="30">
        <v>207.36</v>
      </c>
      <c r="J41" s="30">
        <v>207.36</v>
      </c>
      <c r="K41" s="30">
        <v>207.36</v>
      </c>
      <c r="L41" s="30">
        <v>207.36</v>
      </c>
      <c r="M41" s="29" t="s">
        <v>59</v>
      </c>
      <c r="N41" s="29" t="s">
        <v>59</v>
      </c>
      <c r="O41" s="74" t="s">
        <v>59</v>
      </c>
      <c r="P41" s="29" t="s">
        <v>59</v>
      </c>
      <c r="Q41" s="29" t="s">
        <v>59</v>
      </c>
      <c r="R41" s="29" t="s">
        <v>59</v>
      </c>
      <c r="S41" s="29" t="s">
        <v>59</v>
      </c>
      <c r="T41" s="29" t="s">
        <v>59</v>
      </c>
      <c r="U41" s="29" t="str">
        <f t="shared" si="3"/>
        <v>NA</v>
      </c>
      <c r="V41" s="29" t="s">
        <v>59</v>
      </c>
      <c r="W41" s="29" t="s">
        <v>59</v>
      </c>
      <c r="X41" s="29" t="s">
        <v>59</v>
      </c>
      <c r="Y41" s="29" t="s">
        <v>59</v>
      </c>
      <c r="Z41" s="29" t="s">
        <v>59</v>
      </c>
      <c r="AA41" s="29" t="s">
        <v>59</v>
      </c>
      <c r="AB41" s="29" t="s">
        <v>59</v>
      </c>
      <c r="AC41" s="29" t="s">
        <v>59</v>
      </c>
      <c r="AD41" s="29" t="s">
        <v>59</v>
      </c>
      <c r="AE41" s="29" t="s">
        <v>59</v>
      </c>
      <c r="AF41" s="29" t="s">
        <v>59</v>
      </c>
      <c r="AG41" s="29" t="s">
        <v>59</v>
      </c>
      <c r="AH41" s="29" t="s">
        <v>59</v>
      </c>
      <c r="AI41" s="29" t="s">
        <v>59</v>
      </c>
      <c r="AJ41" s="29" t="s">
        <v>59</v>
      </c>
      <c r="AK41" s="29" t="s">
        <v>59</v>
      </c>
      <c r="AL41" s="29" t="s">
        <v>59</v>
      </c>
      <c r="AM41" s="29" t="s">
        <v>59</v>
      </c>
      <c r="AN41" s="29" t="s">
        <v>59</v>
      </c>
      <c r="AO41" s="29" t="s">
        <v>59</v>
      </c>
      <c r="AP41" s="29" t="s">
        <v>59</v>
      </c>
      <c r="AQ41" s="29" t="s">
        <v>59</v>
      </c>
      <c r="AR41" s="29" t="s">
        <v>59</v>
      </c>
    </row>
    <row r="42" spans="1:44" ht="42" hidden="1" customHeight="1" x14ac:dyDescent="0.3">
      <c r="A42" s="69" t="s">
        <v>55</v>
      </c>
      <c r="B42" s="69"/>
      <c r="C42" s="70">
        <v>99205</v>
      </c>
      <c r="D42" s="73"/>
      <c r="E42" s="70"/>
      <c r="F42" s="70" t="s">
        <v>57</v>
      </c>
      <c r="G42" s="71" t="s">
        <v>114</v>
      </c>
      <c r="H42" s="29" t="s">
        <v>59</v>
      </c>
      <c r="I42" s="30">
        <v>260.61</v>
      </c>
      <c r="J42" s="30">
        <v>260.61</v>
      </c>
      <c r="K42" s="30">
        <v>260.61</v>
      </c>
      <c r="L42" s="30">
        <v>260.61</v>
      </c>
      <c r="M42" s="29" t="s">
        <v>59</v>
      </c>
      <c r="N42" s="29" t="s">
        <v>59</v>
      </c>
      <c r="O42" s="74" t="s">
        <v>59</v>
      </c>
      <c r="P42" s="29" t="s">
        <v>59</v>
      </c>
      <c r="Q42" s="29" t="s">
        <v>59</v>
      </c>
      <c r="R42" s="29" t="s">
        <v>59</v>
      </c>
      <c r="S42" s="29" t="s">
        <v>59</v>
      </c>
      <c r="T42" s="29" t="s">
        <v>59</v>
      </c>
      <c r="U42" s="29" t="str">
        <f t="shared" si="3"/>
        <v>NA</v>
      </c>
      <c r="V42" s="29" t="s">
        <v>59</v>
      </c>
      <c r="W42" s="29" t="s">
        <v>59</v>
      </c>
      <c r="X42" s="29" t="s">
        <v>59</v>
      </c>
      <c r="Y42" s="29" t="s">
        <v>59</v>
      </c>
      <c r="Z42" s="29" t="s">
        <v>59</v>
      </c>
      <c r="AA42" s="29" t="s">
        <v>59</v>
      </c>
      <c r="AB42" s="29" t="s">
        <v>59</v>
      </c>
      <c r="AC42" s="29" t="s">
        <v>59</v>
      </c>
      <c r="AD42" s="29" t="s">
        <v>59</v>
      </c>
      <c r="AE42" s="29" t="s">
        <v>59</v>
      </c>
      <c r="AF42" s="29" t="s">
        <v>59</v>
      </c>
      <c r="AG42" s="29" t="s">
        <v>59</v>
      </c>
      <c r="AH42" s="29" t="s">
        <v>59</v>
      </c>
      <c r="AI42" s="29" t="s">
        <v>59</v>
      </c>
      <c r="AJ42" s="29" t="s">
        <v>59</v>
      </c>
      <c r="AK42" s="29" t="s">
        <v>59</v>
      </c>
      <c r="AL42" s="29" t="s">
        <v>59</v>
      </c>
      <c r="AM42" s="29" t="s">
        <v>59</v>
      </c>
      <c r="AN42" s="29" t="s">
        <v>59</v>
      </c>
      <c r="AO42" s="29" t="s">
        <v>59</v>
      </c>
      <c r="AP42" s="29" t="s">
        <v>59</v>
      </c>
      <c r="AQ42" s="29" t="s">
        <v>59</v>
      </c>
      <c r="AR42" s="29" t="s">
        <v>59</v>
      </c>
    </row>
    <row r="43" spans="1:44" ht="42" hidden="1" customHeight="1" x14ac:dyDescent="0.3">
      <c r="A43" s="69" t="s">
        <v>55</v>
      </c>
      <c r="B43" s="69"/>
      <c r="C43" s="70">
        <v>99211</v>
      </c>
      <c r="D43" s="73"/>
      <c r="E43" s="70"/>
      <c r="F43" s="70" t="s">
        <v>57</v>
      </c>
      <c r="G43" s="71" t="s">
        <v>115</v>
      </c>
      <c r="H43" s="29" t="s">
        <v>59</v>
      </c>
      <c r="I43" s="30">
        <v>24.54</v>
      </c>
      <c r="J43" s="30">
        <v>24.54</v>
      </c>
      <c r="K43" s="30">
        <v>24.54</v>
      </c>
      <c r="L43" s="30">
        <v>24.54</v>
      </c>
      <c r="M43" s="30">
        <v>24.54</v>
      </c>
      <c r="N43" s="30">
        <v>24.54</v>
      </c>
      <c r="O43" s="30">
        <v>13.06</v>
      </c>
      <c r="P43" s="29" t="s">
        <v>59</v>
      </c>
      <c r="Q43" s="29" t="s">
        <v>59</v>
      </c>
      <c r="R43" s="29" t="s">
        <v>59</v>
      </c>
      <c r="S43" s="29" t="s">
        <v>59</v>
      </c>
      <c r="T43" s="29" t="s">
        <v>59</v>
      </c>
      <c r="U43" s="29" t="str">
        <f t="shared" si="3"/>
        <v>NA</v>
      </c>
      <c r="V43" s="29" t="s">
        <v>59</v>
      </c>
      <c r="W43" s="29" t="s">
        <v>59</v>
      </c>
      <c r="X43" s="29" t="s">
        <v>59</v>
      </c>
      <c r="Y43" s="29" t="s">
        <v>59</v>
      </c>
      <c r="Z43" s="29" t="s">
        <v>59</v>
      </c>
      <c r="AA43" s="29" t="s">
        <v>59</v>
      </c>
      <c r="AB43" s="29" t="s">
        <v>59</v>
      </c>
      <c r="AC43" s="29" t="s">
        <v>59</v>
      </c>
      <c r="AD43" s="29" t="s">
        <v>59</v>
      </c>
      <c r="AE43" s="29" t="s">
        <v>59</v>
      </c>
      <c r="AF43" s="29" t="s">
        <v>59</v>
      </c>
      <c r="AG43" s="29" t="s">
        <v>59</v>
      </c>
      <c r="AH43" s="29" t="s">
        <v>59</v>
      </c>
      <c r="AI43" s="29" t="s">
        <v>59</v>
      </c>
      <c r="AJ43" s="29" t="s">
        <v>59</v>
      </c>
      <c r="AK43" s="29" t="s">
        <v>59</v>
      </c>
      <c r="AL43" s="29" t="s">
        <v>59</v>
      </c>
      <c r="AM43" s="29" t="s">
        <v>59</v>
      </c>
      <c r="AN43" s="29" t="s">
        <v>59</v>
      </c>
      <c r="AO43" s="29" t="s">
        <v>59</v>
      </c>
      <c r="AP43" s="29" t="s">
        <v>59</v>
      </c>
      <c r="AQ43" s="29" t="s">
        <v>59</v>
      </c>
      <c r="AR43" s="29" t="s">
        <v>59</v>
      </c>
    </row>
    <row r="44" spans="1:44" ht="42" hidden="1" customHeight="1" x14ac:dyDescent="0.3">
      <c r="A44" s="69" t="s">
        <v>55</v>
      </c>
      <c r="B44" s="69"/>
      <c r="C44" s="70">
        <v>99212</v>
      </c>
      <c r="D44" s="73"/>
      <c r="E44" s="70"/>
      <c r="F44" s="70" t="s">
        <v>57</v>
      </c>
      <c r="G44" s="71" t="s">
        <v>115</v>
      </c>
      <c r="H44" s="29" t="s">
        <v>59</v>
      </c>
      <c r="I44" s="30">
        <v>53.87</v>
      </c>
      <c r="J44" s="30">
        <v>53.87</v>
      </c>
      <c r="K44" s="30">
        <v>53.87</v>
      </c>
      <c r="L44" s="30">
        <v>53.87</v>
      </c>
      <c r="M44" s="41" t="s">
        <v>59</v>
      </c>
      <c r="N44" s="41" t="s">
        <v>59</v>
      </c>
      <c r="O44" s="42">
        <v>24.42</v>
      </c>
      <c r="P44" s="41" t="s">
        <v>59</v>
      </c>
      <c r="Q44" s="41" t="s">
        <v>59</v>
      </c>
      <c r="R44" s="41" t="s">
        <v>59</v>
      </c>
      <c r="S44" s="41" t="s">
        <v>59</v>
      </c>
      <c r="T44" s="41" t="s">
        <v>59</v>
      </c>
      <c r="U44" s="41" t="str">
        <f t="shared" si="3"/>
        <v>NA</v>
      </c>
      <c r="V44" s="41" t="s">
        <v>59</v>
      </c>
      <c r="W44" s="41" t="s">
        <v>59</v>
      </c>
      <c r="X44" s="41" t="s">
        <v>59</v>
      </c>
      <c r="Y44" s="41" t="s">
        <v>59</v>
      </c>
      <c r="Z44" s="41" t="s">
        <v>59</v>
      </c>
      <c r="AA44" s="41" t="s">
        <v>59</v>
      </c>
      <c r="AB44" s="41" t="s">
        <v>59</v>
      </c>
      <c r="AC44" s="41" t="s">
        <v>59</v>
      </c>
      <c r="AD44" s="41" t="s">
        <v>59</v>
      </c>
      <c r="AE44" s="41" t="s">
        <v>59</v>
      </c>
      <c r="AF44" s="41" t="s">
        <v>59</v>
      </c>
      <c r="AG44" s="41" t="s">
        <v>59</v>
      </c>
      <c r="AH44" s="41" t="s">
        <v>59</v>
      </c>
      <c r="AI44" s="41" t="s">
        <v>59</v>
      </c>
      <c r="AJ44" s="41" t="s">
        <v>59</v>
      </c>
      <c r="AK44" s="41" t="s">
        <v>59</v>
      </c>
      <c r="AL44" s="41" t="s">
        <v>59</v>
      </c>
      <c r="AM44" s="41" t="s">
        <v>59</v>
      </c>
      <c r="AN44" s="41" t="s">
        <v>59</v>
      </c>
      <c r="AO44" s="41" t="s">
        <v>59</v>
      </c>
      <c r="AP44" s="41" t="s">
        <v>59</v>
      </c>
      <c r="AQ44" s="41" t="s">
        <v>59</v>
      </c>
      <c r="AR44" s="41" t="s">
        <v>59</v>
      </c>
    </row>
    <row r="45" spans="1:44" ht="42" hidden="1" customHeight="1" x14ac:dyDescent="0.3">
      <c r="A45" s="69" t="s">
        <v>55</v>
      </c>
      <c r="B45" s="69"/>
      <c r="C45" s="70">
        <v>99213</v>
      </c>
      <c r="D45" s="73"/>
      <c r="E45" s="70"/>
      <c r="F45" s="70" t="s">
        <v>57</v>
      </c>
      <c r="G45" s="71" t="s">
        <v>115</v>
      </c>
      <c r="H45" s="29" t="s">
        <v>59</v>
      </c>
      <c r="I45" s="30">
        <v>91.14</v>
      </c>
      <c r="J45" s="30">
        <v>91.14</v>
      </c>
      <c r="K45" s="30">
        <v>91.14</v>
      </c>
      <c r="L45" s="30">
        <v>91.14</v>
      </c>
      <c r="M45" s="41" t="s">
        <v>59</v>
      </c>
      <c r="N45" s="41" t="s">
        <v>59</v>
      </c>
      <c r="O45" s="42">
        <v>39.299999999999997</v>
      </c>
      <c r="P45" s="41" t="s">
        <v>59</v>
      </c>
      <c r="Q45" s="41" t="s">
        <v>59</v>
      </c>
      <c r="R45" s="41" t="s">
        <v>59</v>
      </c>
      <c r="S45" s="41" t="s">
        <v>59</v>
      </c>
      <c r="T45" s="41" t="s">
        <v>59</v>
      </c>
      <c r="U45" s="41" t="str">
        <f t="shared" si="3"/>
        <v>NA</v>
      </c>
      <c r="V45" s="41" t="s">
        <v>59</v>
      </c>
      <c r="W45" s="41" t="s">
        <v>59</v>
      </c>
      <c r="X45" s="41" t="s">
        <v>59</v>
      </c>
      <c r="Y45" s="41" t="s">
        <v>59</v>
      </c>
      <c r="Z45" s="41" t="s">
        <v>59</v>
      </c>
      <c r="AA45" s="41" t="s">
        <v>59</v>
      </c>
      <c r="AB45" s="41" t="s">
        <v>59</v>
      </c>
      <c r="AC45" s="41" t="s">
        <v>59</v>
      </c>
      <c r="AD45" s="41" t="s">
        <v>59</v>
      </c>
      <c r="AE45" s="41" t="s">
        <v>59</v>
      </c>
      <c r="AF45" s="41" t="s">
        <v>59</v>
      </c>
      <c r="AG45" s="41" t="s">
        <v>59</v>
      </c>
      <c r="AH45" s="41" t="s">
        <v>59</v>
      </c>
      <c r="AI45" s="41" t="s">
        <v>59</v>
      </c>
      <c r="AJ45" s="41" t="s">
        <v>59</v>
      </c>
      <c r="AK45" s="41" t="s">
        <v>59</v>
      </c>
      <c r="AL45" s="41" t="s">
        <v>59</v>
      </c>
      <c r="AM45" s="41" t="s">
        <v>59</v>
      </c>
      <c r="AN45" s="41" t="s">
        <v>59</v>
      </c>
      <c r="AO45" s="41" t="s">
        <v>59</v>
      </c>
      <c r="AP45" s="41" t="s">
        <v>59</v>
      </c>
      <c r="AQ45" s="41" t="s">
        <v>59</v>
      </c>
      <c r="AR45" s="41" t="s">
        <v>59</v>
      </c>
    </row>
    <row r="46" spans="1:44" ht="42" hidden="1" customHeight="1" x14ac:dyDescent="0.3">
      <c r="A46" s="69" t="s">
        <v>55</v>
      </c>
      <c r="B46" s="69"/>
      <c r="C46" s="70">
        <v>99214</v>
      </c>
      <c r="D46" s="73"/>
      <c r="E46" s="70"/>
      <c r="F46" s="70" t="s">
        <v>57</v>
      </c>
      <c r="G46" s="71" t="s">
        <v>115</v>
      </c>
      <c r="H46" s="29" t="s">
        <v>59</v>
      </c>
      <c r="I46" s="30">
        <v>134.5</v>
      </c>
      <c r="J46" s="30">
        <v>134.5</v>
      </c>
      <c r="K46" s="30">
        <v>134.5</v>
      </c>
      <c r="L46" s="30">
        <v>134.5</v>
      </c>
      <c r="M46" s="41" t="s">
        <v>59</v>
      </c>
      <c r="N46" s="41" t="s">
        <v>59</v>
      </c>
      <c r="O46" s="74" t="s">
        <v>59</v>
      </c>
      <c r="P46" s="41" t="s">
        <v>59</v>
      </c>
      <c r="Q46" s="41" t="s">
        <v>59</v>
      </c>
      <c r="R46" s="41" t="s">
        <v>59</v>
      </c>
      <c r="S46" s="41" t="s">
        <v>59</v>
      </c>
      <c r="T46" s="41" t="s">
        <v>59</v>
      </c>
      <c r="U46" s="41" t="str">
        <f t="shared" si="3"/>
        <v>NA</v>
      </c>
      <c r="V46" s="41" t="s">
        <v>59</v>
      </c>
      <c r="W46" s="41" t="s">
        <v>59</v>
      </c>
      <c r="X46" s="41" t="s">
        <v>59</v>
      </c>
      <c r="Y46" s="41" t="s">
        <v>59</v>
      </c>
      <c r="Z46" s="41" t="s">
        <v>59</v>
      </c>
      <c r="AA46" s="41" t="s">
        <v>59</v>
      </c>
      <c r="AB46" s="41" t="s">
        <v>59</v>
      </c>
      <c r="AC46" s="41" t="s">
        <v>59</v>
      </c>
      <c r="AD46" s="41" t="s">
        <v>59</v>
      </c>
      <c r="AE46" s="41" t="s">
        <v>59</v>
      </c>
      <c r="AF46" s="41" t="s">
        <v>59</v>
      </c>
      <c r="AG46" s="41" t="s">
        <v>59</v>
      </c>
      <c r="AH46" s="41" t="s">
        <v>59</v>
      </c>
      <c r="AI46" s="41" t="s">
        <v>59</v>
      </c>
      <c r="AJ46" s="41" t="s">
        <v>59</v>
      </c>
      <c r="AK46" s="41" t="s">
        <v>59</v>
      </c>
      <c r="AL46" s="41" t="s">
        <v>59</v>
      </c>
      <c r="AM46" s="41" t="s">
        <v>59</v>
      </c>
      <c r="AN46" s="41" t="s">
        <v>59</v>
      </c>
      <c r="AO46" s="41" t="s">
        <v>59</v>
      </c>
      <c r="AP46" s="41" t="s">
        <v>59</v>
      </c>
      <c r="AQ46" s="41" t="s">
        <v>59</v>
      </c>
      <c r="AR46" s="41" t="s">
        <v>59</v>
      </c>
    </row>
    <row r="47" spans="1:44" ht="42" hidden="1" customHeight="1" x14ac:dyDescent="0.3">
      <c r="A47" s="69" t="s">
        <v>55</v>
      </c>
      <c r="B47" s="69"/>
      <c r="C47" s="70" t="s">
        <v>116</v>
      </c>
      <c r="D47" s="73"/>
      <c r="E47" s="70"/>
      <c r="F47" s="70" t="s">
        <v>57</v>
      </c>
      <c r="G47" s="71" t="s">
        <v>115</v>
      </c>
      <c r="H47" s="29" t="s">
        <v>59</v>
      </c>
      <c r="I47" s="30">
        <v>181.67</v>
      </c>
      <c r="J47" s="30">
        <v>181.67</v>
      </c>
      <c r="K47" s="30">
        <v>181.67</v>
      </c>
      <c r="L47" s="30">
        <v>181.67</v>
      </c>
      <c r="M47" s="41" t="s">
        <v>59</v>
      </c>
      <c r="N47" s="41" t="s">
        <v>59</v>
      </c>
      <c r="O47" s="74" t="s">
        <v>59</v>
      </c>
      <c r="P47" s="41" t="s">
        <v>59</v>
      </c>
      <c r="Q47" s="41" t="s">
        <v>59</v>
      </c>
      <c r="R47" s="41" t="s">
        <v>59</v>
      </c>
      <c r="S47" s="41" t="s">
        <v>59</v>
      </c>
      <c r="T47" s="41" t="s">
        <v>59</v>
      </c>
      <c r="U47" s="41" t="str">
        <f t="shared" si="3"/>
        <v>NA</v>
      </c>
      <c r="V47" s="41" t="s">
        <v>59</v>
      </c>
      <c r="W47" s="41" t="s">
        <v>59</v>
      </c>
      <c r="X47" s="41" t="s">
        <v>59</v>
      </c>
      <c r="Y47" s="41" t="s">
        <v>59</v>
      </c>
      <c r="Z47" s="41" t="s">
        <v>59</v>
      </c>
      <c r="AA47" s="41" t="s">
        <v>59</v>
      </c>
      <c r="AB47" s="41" t="s">
        <v>59</v>
      </c>
      <c r="AC47" s="41" t="s">
        <v>59</v>
      </c>
      <c r="AD47" s="41" t="s">
        <v>59</v>
      </c>
      <c r="AE47" s="41" t="s">
        <v>59</v>
      </c>
      <c r="AF47" s="41" t="s">
        <v>59</v>
      </c>
      <c r="AG47" s="41" t="s">
        <v>59</v>
      </c>
      <c r="AH47" s="41" t="s">
        <v>59</v>
      </c>
      <c r="AI47" s="41" t="s">
        <v>59</v>
      </c>
      <c r="AJ47" s="41" t="s">
        <v>59</v>
      </c>
      <c r="AK47" s="41" t="s">
        <v>59</v>
      </c>
      <c r="AL47" s="41" t="s">
        <v>59</v>
      </c>
      <c r="AM47" s="41" t="s">
        <v>59</v>
      </c>
      <c r="AN47" s="41" t="s">
        <v>59</v>
      </c>
      <c r="AO47" s="41" t="s">
        <v>59</v>
      </c>
      <c r="AP47" s="41" t="s">
        <v>59</v>
      </c>
      <c r="AQ47" s="41" t="s">
        <v>59</v>
      </c>
      <c r="AR47" s="41" t="s">
        <v>59</v>
      </c>
    </row>
    <row r="48" spans="1:44" ht="42" hidden="1" customHeight="1" x14ac:dyDescent="0.3">
      <c r="A48" s="69" t="s">
        <v>55</v>
      </c>
      <c r="B48" s="69"/>
      <c r="C48" s="70" t="s">
        <v>117</v>
      </c>
      <c r="D48" s="73"/>
      <c r="E48" s="70"/>
      <c r="F48" s="70" t="s">
        <v>57</v>
      </c>
      <c r="G48" s="77" t="s">
        <v>118</v>
      </c>
      <c r="H48" s="29" t="s">
        <v>59</v>
      </c>
      <c r="I48" s="32">
        <v>70.02</v>
      </c>
      <c r="J48" s="32">
        <v>70.02</v>
      </c>
      <c r="K48" s="32">
        <v>70.02</v>
      </c>
      <c r="L48" s="32">
        <v>70.02</v>
      </c>
      <c r="M48" s="41" t="s">
        <v>59</v>
      </c>
      <c r="N48" s="41" t="s">
        <v>59</v>
      </c>
      <c r="O48" s="74" t="s">
        <v>59</v>
      </c>
      <c r="P48" s="41" t="s">
        <v>59</v>
      </c>
      <c r="Q48" s="41" t="s">
        <v>59</v>
      </c>
      <c r="R48" s="41" t="s">
        <v>59</v>
      </c>
      <c r="S48" s="41" t="s">
        <v>59</v>
      </c>
      <c r="T48" s="41" t="s">
        <v>59</v>
      </c>
      <c r="U48" s="41" t="s">
        <v>59</v>
      </c>
      <c r="V48" s="41" t="s">
        <v>59</v>
      </c>
      <c r="W48" s="41" t="s">
        <v>59</v>
      </c>
      <c r="X48" s="41" t="s">
        <v>59</v>
      </c>
      <c r="Y48" s="41" t="s">
        <v>59</v>
      </c>
      <c r="Z48" s="41" t="s">
        <v>59</v>
      </c>
      <c r="AA48" s="41" t="s">
        <v>59</v>
      </c>
      <c r="AB48" s="41" t="s">
        <v>59</v>
      </c>
      <c r="AC48" s="41" t="s">
        <v>59</v>
      </c>
      <c r="AD48" s="41" t="s">
        <v>59</v>
      </c>
      <c r="AE48" s="41" t="s">
        <v>59</v>
      </c>
      <c r="AF48" s="41" t="s">
        <v>59</v>
      </c>
      <c r="AG48" s="41" t="s">
        <v>59</v>
      </c>
      <c r="AH48" s="41" t="s">
        <v>59</v>
      </c>
      <c r="AI48" s="41" t="s">
        <v>59</v>
      </c>
      <c r="AJ48" s="41" t="s">
        <v>59</v>
      </c>
      <c r="AK48" s="41" t="s">
        <v>59</v>
      </c>
      <c r="AL48" s="41" t="s">
        <v>59</v>
      </c>
      <c r="AM48" s="41" t="s">
        <v>59</v>
      </c>
      <c r="AN48" s="41" t="s">
        <v>59</v>
      </c>
      <c r="AO48" s="41" t="s">
        <v>59</v>
      </c>
      <c r="AP48" s="41" t="s">
        <v>59</v>
      </c>
      <c r="AQ48" s="41" t="s">
        <v>59</v>
      </c>
      <c r="AR48" s="41" t="s">
        <v>59</v>
      </c>
    </row>
    <row r="49" spans="1:44" ht="42" hidden="1" customHeight="1" x14ac:dyDescent="0.3">
      <c r="A49" s="69" t="s">
        <v>55</v>
      </c>
      <c r="B49" s="69"/>
      <c r="C49" s="70" t="s">
        <v>119</v>
      </c>
      <c r="D49" s="73"/>
      <c r="E49" s="70"/>
      <c r="F49" s="70" t="s">
        <v>57</v>
      </c>
      <c r="G49" s="77" t="s">
        <v>118</v>
      </c>
      <c r="H49" s="29" t="s">
        <v>59</v>
      </c>
      <c r="I49" s="32">
        <v>101.09</v>
      </c>
      <c r="J49" s="32">
        <v>101.09</v>
      </c>
      <c r="K49" s="32">
        <v>101.09</v>
      </c>
      <c r="L49" s="32">
        <v>101.09</v>
      </c>
      <c r="M49" s="41" t="s">
        <v>59</v>
      </c>
      <c r="N49" s="41" t="s">
        <v>59</v>
      </c>
      <c r="O49" s="74" t="s">
        <v>59</v>
      </c>
      <c r="P49" s="41" t="s">
        <v>59</v>
      </c>
      <c r="Q49" s="41" t="s">
        <v>59</v>
      </c>
      <c r="R49" s="41" t="s">
        <v>59</v>
      </c>
      <c r="S49" s="41" t="s">
        <v>59</v>
      </c>
      <c r="T49" s="41" t="s">
        <v>59</v>
      </c>
      <c r="U49" s="41" t="s">
        <v>59</v>
      </c>
      <c r="V49" s="41" t="s">
        <v>59</v>
      </c>
      <c r="W49" s="41" t="s">
        <v>59</v>
      </c>
      <c r="X49" s="41" t="s">
        <v>59</v>
      </c>
      <c r="Y49" s="41" t="s">
        <v>59</v>
      </c>
      <c r="Z49" s="41" t="s">
        <v>59</v>
      </c>
      <c r="AA49" s="41" t="s">
        <v>59</v>
      </c>
      <c r="AB49" s="41" t="s">
        <v>59</v>
      </c>
      <c r="AC49" s="41" t="s">
        <v>59</v>
      </c>
      <c r="AD49" s="41" t="s">
        <v>59</v>
      </c>
      <c r="AE49" s="41" t="s">
        <v>59</v>
      </c>
      <c r="AF49" s="41" t="s">
        <v>59</v>
      </c>
      <c r="AG49" s="41" t="s">
        <v>59</v>
      </c>
      <c r="AH49" s="41" t="s">
        <v>59</v>
      </c>
      <c r="AI49" s="41" t="s">
        <v>59</v>
      </c>
      <c r="AJ49" s="41" t="s">
        <v>59</v>
      </c>
      <c r="AK49" s="41" t="s">
        <v>59</v>
      </c>
      <c r="AL49" s="41" t="s">
        <v>59</v>
      </c>
      <c r="AM49" s="41" t="s">
        <v>59</v>
      </c>
      <c r="AN49" s="41" t="s">
        <v>59</v>
      </c>
      <c r="AO49" s="41" t="s">
        <v>59</v>
      </c>
      <c r="AP49" s="41" t="s">
        <v>59</v>
      </c>
      <c r="AQ49" s="41" t="s">
        <v>59</v>
      </c>
      <c r="AR49" s="41" t="s">
        <v>59</v>
      </c>
    </row>
    <row r="50" spans="1:44" s="63" customFormat="1" ht="42" hidden="1" customHeight="1" x14ac:dyDescent="0.3">
      <c r="A50" s="69" t="s">
        <v>55</v>
      </c>
      <c r="B50" s="69"/>
      <c r="C50" s="70" t="s">
        <v>120</v>
      </c>
      <c r="D50" s="73"/>
      <c r="E50" s="70"/>
      <c r="F50" s="70" t="s">
        <v>57</v>
      </c>
      <c r="G50" s="77" t="s">
        <v>333</v>
      </c>
      <c r="H50" s="29" t="s">
        <v>59</v>
      </c>
      <c r="I50" s="32">
        <v>150.80000000000001</v>
      </c>
      <c r="J50" s="42">
        <v>150.80000000000001</v>
      </c>
      <c r="K50" s="42">
        <v>150.80000000000001</v>
      </c>
      <c r="L50" s="42">
        <v>150.80000000000001</v>
      </c>
      <c r="M50" s="41" t="s">
        <v>59</v>
      </c>
      <c r="N50" s="41" t="s">
        <v>59</v>
      </c>
      <c r="O50" s="74" t="s">
        <v>59</v>
      </c>
      <c r="P50" s="41" t="s">
        <v>59</v>
      </c>
      <c r="Q50" s="41" t="s">
        <v>59</v>
      </c>
      <c r="R50" s="41" t="s">
        <v>59</v>
      </c>
      <c r="S50" s="41" t="s">
        <v>59</v>
      </c>
      <c r="T50" s="41" t="s">
        <v>59</v>
      </c>
      <c r="U50" s="41" t="s">
        <v>59</v>
      </c>
      <c r="V50" s="41" t="s">
        <v>59</v>
      </c>
      <c r="W50" s="41" t="s">
        <v>59</v>
      </c>
      <c r="X50" s="41" t="s">
        <v>59</v>
      </c>
      <c r="Y50" s="41" t="s">
        <v>59</v>
      </c>
      <c r="Z50" s="41" t="s">
        <v>59</v>
      </c>
      <c r="AA50" s="41" t="s">
        <v>59</v>
      </c>
      <c r="AB50" s="41" t="s">
        <v>59</v>
      </c>
      <c r="AC50" s="41" t="s">
        <v>59</v>
      </c>
      <c r="AD50" s="41" t="s">
        <v>59</v>
      </c>
      <c r="AE50" s="41" t="s">
        <v>59</v>
      </c>
      <c r="AF50" s="41" t="s">
        <v>59</v>
      </c>
      <c r="AG50" s="41" t="s">
        <v>59</v>
      </c>
      <c r="AH50" s="41" t="s">
        <v>59</v>
      </c>
      <c r="AI50" s="41" t="s">
        <v>59</v>
      </c>
      <c r="AJ50" s="41" t="s">
        <v>59</v>
      </c>
      <c r="AK50" s="41" t="s">
        <v>59</v>
      </c>
      <c r="AL50" s="41" t="s">
        <v>59</v>
      </c>
      <c r="AM50" s="41" t="s">
        <v>59</v>
      </c>
      <c r="AN50" s="41" t="s">
        <v>59</v>
      </c>
      <c r="AO50" s="41" t="s">
        <v>59</v>
      </c>
      <c r="AP50" s="41" t="s">
        <v>59</v>
      </c>
      <c r="AQ50" s="41" t="s">
        <v>59</v>
      </c>
      <c r="AR50" s="41" t="s">
        <v>59</v>
      </c>
    </row>
    <row r="51" spans="1:44" ht="42" hidden="1" customHeight="1" x14ac:dyDescent="0.3">
      <c r="A51" s="69" t="s">
        <v>55</v>
      </c>
      <c r="B51" s="69"/>
      <c r="C51" s="70" t="s">
        <v>121</v>
      </c>
      <c r="D51" s="73"/>
      <c r="E51" s="70"/>
      <c r="F51" s="70" t="s">
        <v>57</v>
      </c>
      <c r="G51" s="77" t="s">
        <v>118</v>
      </c>
      <c r="H51" s="29" t="s">
        <v>59</v>
      </c>
      <c r="I51" s="32">
        <v>231.86</v>
      </c>
      <c r="J51" s="32">
        <v>231.86</v>
      </c>
      <c r="K51" s="32">
        <v>231.86</v>
      </c>
      <c r="L51" s="32">
        <v>231.86</v>
      </c>
      <c r="M51" s="41" t="s">
        <v>59</v>
      </c>
      <c r="N51" s="41" t="s">
        <v>59</v>
      </c>
      <c r="O51" s="74" t="s">
        <v>59</v>
      </c>
      <c r="P51" s="41" t="s">
        <v>59</v>
      </c>
      <c r="Q51" s="41" t="s">
        <v>59</v>
      </c>
      <c r="R51" s="41" t="s">
        <v>59</v>
      </c>
      <c r="S51" s="41" t="s">
        <v>59</v>
      </c>
      <c r="T51" s="41" t="s">
        <v>59</v>
      </c>
      <c r="U51" s="41" t="s">
        <v>59</v>
      </c>
      <c r="V51" s="41" t="s">
        <v>59</v>
      </c>
      <c r="W51" s="41" t="s">
        <v>59</v>
      </c>
      <c r="X51" s="41" t="s">
        <v>59</v>
      </c>
      <c r="Y51" s="41" t="s">
        <v>59</v>
      </c>
      <c r="Z51" s="41" t="s">
        <v>59</v>
      </c>
      <c r="AA51" s="41" t="s">
        <v>59</v>
      </c>
      <c r="AB51" s="41" t="s">
        <v>59</v>
      </c>
      <c r="AC51" s="41" t="s">
        <v>59</v>
      </c>
      <c r="AD51" s="41" t="s">
        <v>59</v>
      </c>
      <c r="AE51" s="41" t="s">
        <v>59</v>
      </c>
      <c r="AF51" s="41" t="s">
        <v>59</v>
      </c>
      <c r="AG51" s="41" t="s">
        <v>59</v>
      </c>
      <c r="AH51" s="41" t="s">
        <v>59</v>
      </c>
      <c r="AI51" s="41" t="s">
        <v>59</v>
      </c>
      <c r="AJ51" s="41" t="s">
        <v>59</v>
      </c>
      <c r="AK51" s="41" t="s">
        <v>59</v>
      </c>
      <c r="AL51" s="41" t="s">
        <v>59</v>
      </c>
      <c r="AM51" s="41" t="s">
        <v>59</v>
      </c>
      <c r="AN51" s="41" t="s">
        <v>59</v>
      </c>
      <c r="AO51" s="41" t="s">
        <v>59</v>
      </c>
      <c r="AP51" s="41" t="s">
        <v>59</v>
      </c>
      <c r="AQ51" s="41" t="s">
        <v>59</v>
      </c>
      <c r="AR51" s="41" t="s">
        <v>59</v>
      </c>
    </row>
    <row r="52" spans="1:44" ht="42" hidden="1" customHeight="1" x14ac:dyDescent="0.3">
      <c r="A52" s="69" t="s">
        <v>55</v>
      </c>
      <c r="B52" s="69"/>
      <c r="C52" s="70" t="s">
        <v>122</v>
      </c>
      <c r="D52" s="73"/>
      <c r="E52" s="70"/>
      <c r="F52" s="70" t="s">
        <v>57</v>
      </c>
      <c r="G52" s="77" t="s">
        <v>118</v>
      </c>
      <c r="H52" s="29" t="s">
        <v>59</v>
      </c>
      <c r="I52" s="32">
        <v>281.13</v>
      </c>
      <c r="J52" s="32">
        <v>281.13</v>
      </c>
      <c r="K52" s="32">
        <v>281.13</v>
      </c>
      <c r="L52" s="32">
        <v>281.13</v>
      </c>
      <c r="M52" s="41" t="s">
        <v>59</v>
      </c>
      <c r="N52" s="41" t="s">
        <v>59</v>
      </c>
      <c r="O52" s="74" t="s">
        <v>59</v>
      </c>
      <c r="P52" s="41" t="s">
        <v>59</v>
      </c>
      <c r="Q52" s="41" t="s">
        <v>59</v>
      </c>
      <c r="R52" s="41" t="s">
        <v>59</v>
      </c>
      <c r="S52" s="41" t="s">
        <v>59</v>
      </c>
      <c r="T52" s="41" t="s">
        <v>59</v>
      </c>
      <c r="U52" s="41" t="s">
        <v>59</v>
      </c>
      <c r="V52" s="41" t="s">
        <v>59</v>
      </c>
      <c r="W52" s="41" t="s">
        <v>59</v>
      </c>
      <c r="X52" s="41" t="s">
        <v>59</v>
      </c>
      <c r="Y52" s="41" t="s">
        <v>59</v>
      </c>
      <c r="Z52" s="41" t="s">
        <v>59</v>
      </c>
      <c r="AA52" s="41" t="s">
        <v>59</v>
      </c>
      <c r="AB52" s="41" t="s">
        <v>59</v>
      </c>
      <c r="AC52" s="41" t="s">
        <v>59</v>
      </c>
      <c r="AD52" s="41" t="s">
        <v>59</v>
      </c>
      <c r="AE52" s="41" t="s">
        <v>59</v>
      </c>
      <c r="AF52" s="41" t="s">
        <v>59</v>
      </c>
      <c r="AG52" s="41" t="s">
        <v>59</v>
      </c>
      <c r="AH52" s="41" t="s">
        <v>59</v>
      </c>
      <c r="AI52" s="41" t="s">
        <v>59</v>
      </c>
      <c r="AJ52" s="41" t="s">
        <v>59</v>
      </c>
      <c r="AK52" s="41" t="s">
        <v>59</v>
      </c>
      <c r="AL52" s="41" t="s">
        <v>59</v>
      </c>
      <c r="AM52" s="41" t="s">
        <v>59</v>
      </c>
      <c r="AN52" s="41" t="s">
        <v>59</v>
      </c>
      <c r="AO52" s="41" t="s">
        <v>59</v>
      </c>
      <c r="AP52" s="41" t="s">
        <v>59</v>
      </c>
      <c r="AQ52" s="41" t="s">
        <v>59</v>
      </c>
      <c r="AR52" s="41" t="s">
        <v>59</v>
      </c>
    </row>
    <row r="53" spans="1:44" ht="42" hidden="1" customHeight="1" x14ac:dyDescent="0.3">
      <c r="A53" s="69" t="s">
        <v>55</v>
      </c>
      <c r="B53" s="69"/>
      <c r="C53" s="70" t="s">
        <v>123</v>
      </c>
      <c r="D53" s="73"/>
      <c r="E53" s="70"/>
      <c r="F53" s="70" t="s">
        <v>57</v>
      </c>
      <c r="G53" s="77" t="s">
        <v>124</v>
      </c>
      <c r="H53" s="29" t="s">
        <v>59</v>
      </c>
      <c r="I53" s="32">
        <v>70.400000000000006</v>
      </c>
      <c r="J53" s="32">
        <v>70.400000000000006</v>
      </c>
      <c r="K53" s="32">
        <v>70.400000000000006</v>
      </c>
      <c r="L53" s="32">
        <v>70.400000000000006</v>
      </c>
      <c r="M53" s="41" t="s">
        <v>59</v>
      </c>
      <c r="N53" s="41" t="s">
        <v>59</v>
      </c>
      <c r="O53" s="74" t="s">
        <v>59</v>
      </c>
      <c r="P53" s="41" t="s">
        <v>59</v>
      </c>
      <c r="Q53" s="41" t="s">
        <v>59</v>
      </c>
      <c r="R53" s="41" t="s">
        <v>59</v>
      </c>
      <c r="S53" s="41" t="s">
        <v>59</v>
      </c>
      <c r="T53" s="41" t="s">
        <v>59</v>
      </c>
      <c r="U53" s="41" t="s">
        <v>59</v>
      </c>
      <c r="V53" s="41" t="s">
        <v>59</v>
      </c>
      <c r="W53" s="41" t="s">
        <v>59</v>
      </c>
      <c r="X53" s="41" t="s">
        <v>59</v>
      </c>
      <c r="Y53" s="41" t="s">
        <v>59</v>
      </c>
      <c r="Z53" s="41" t="s">
        <v>59</v>
      </c>
      <c r="AA53" s="41" t="s">
        <v>59</v>
      </c>
      <c r="AB53" s="41" t="s">
        <v>59</v>
      </c>
      <c r="AC53" s="41" t="s">
        <v>59</v>
      </c>
      <c r="AD53" s="41" t="s">
        <v>59</v>
      </c>
      <c r="AE53" s="41" t="s">
        <v>59</v>
      </c>
      <c r="AF53" s="41" t="s">
        <v>59</v>
      </c>
      <c r="AG53" s="41" t="s">
        <v>59</v>
      </c>
      <c r="AH53" s="41" t="s">
        <v>59</v>
      </c>
      <c r="AI53" s="41" t="s">
        <v>59</v>
      </c>
      <c r="AJ53" s="41" t="s">
        <v>59</v>
      </c>
      <c r="AK53" s="41" t="s">
        <v>59</v>
      </c>
      <c r="AL53" s="41" t="s">
        <v>59</v>
      </c>
      <c r="AM53" s="41" t="s">
        <v>59</v>
      </c>
      <c r="AN53" s="41" t="s">
        <v>59</v>
      </c>
      <c r="AO53" s="41" t="s">
        <v>59</v>
      </c>
      <c r="AP53" s="41" t="s">
        <v>59</v>
      </c>
      <c r="AQ53" s="41" t="s">
        <v>59</v>
      </c>
      <c r="AR53" s="41" t="s">
        <v>59</v>
      </c>
    </row>
    <row r="54" spans="1:44" ht="42" hidden="1" customHeight="1" x14ac:dyDescent="0.3">
      <c r="A54" s="69" t="s">
        <v>55</v>
      </c>
      <c r="B54" s="69"/>
      <c r="C54" s="70" t="s">
        <v>125</v>
      </c>
      <c r="D54" s="73"/>
      <c r="E54" s="70"/>
      <c r="F54" s="70" t="s">
        <v>57</v>
      </c>
      <c r="G54" s="77" t="s">
        <v>124</v>
      </c>
      <c r="H54" s="29" t="s">
        <v>59</v>
      </c>
      <c r="I54" s="32">
        <v>107.12</v>
      </c>
      <c r="J54" s="32">
        <v>107.12</v>
      </c>
      <c r="K54" s="32">
        <v>107.12</v>
      </c>
      <c r="L54" s="32">
        <v>107.12</v>
      </c>
      <c r="M54" s="41" t="s">
        <v>59</v>
      </c>
      <c r="N54" s="41" t="s">
        <v>59</v>
      </c>
      <c r="O54" s="74" t="s">
        <v>59</v>
      </c>
      <c r="P54" s="41" t="s">
        <v>59</v>
      </c>
      <c r="Q54" s="41" t="s">
        <v>59</v>
      </c>
      <c r="R54" s="41" t="s">
        <v>59</v>
      </c>
      <c r="S54" s="41" t="s">
        <v>59</v>
      </c>
      <c r="T54" s="41" t="s">
        <v>59</v>
      </c>
      <c r="U54" s="41" t="s">
        <v>59</v>
      </c>
      <c r="V54" s="41" t="s">
        <v>59</v>
      </c>
      <c r="W54" s="41" t="s">
        <v>59</v>
      </c>
      <c r="X54" s="41" t="s">
        <v>59</v>
      </c>
      <c r="Y54" s="41" t="s">
        <v>59</v>
      </c>
      <c r="Z54" s="41" t="s">
        <v>59</v>
      </c>
      <c r="AA54" s="41" t="s">
        <v>59</v>
      </c>
      <c r="AB54" s="41" t="s">
        <v>59</v>
      </c>
      <c r="AC54" s="41" t="s">
        <v>59</v>
      </c>
      <c r="AD54" s="41" t="s">
        <v>59</v>
      </c>
      <c r="AE54" s="41" t="s">
        <v>59</v>
      </c>
      <c r="AF54" s="41" t="s">
        <v>59</v>
      </c>
      <c r="AG54" s="41" t="s">
        <v>59</v>
      </c>
      <c r="AH54" s="41" t="s">
        <v>59</v>
      </c>
      <c r="AI54" s="41" t="s">
        <v>59</v>
      </c>
      <c r="AJ54" s="41" t="s">
        <v>59</v>
      </c>
      <c r="AK54" s="41" t="s">
        <v>59</v>
      </c>
      <c r="AL54" s="41" t="s">
        <v>59</v>
      </c>
      <c r="AM54" s="41" t="s">
        <v>59</v>
      </c>
      <c r="AN54" s="41" t="s">
        <v>59</v>
      </c>
      <c r="AO54" s="41" t="s">
        <v>59</v>
      </c>
      <c r="AP54" s="41" t="s">
        <v>59</v>
      </c>
      <c r="AQ54" s="41" t="s">
        <v>59</v>
      </c>
      <c r="AR54" s="41" t="s">
        <v>59</v>
      </c>
    </row>
    <row r="55" spans="1:44" ht="42" hidden="1" customHeight="1" x14ac:dyDescent="0.3">
      <c r="A55" s="69" t="s">
        <v>55</v>
      </c>
      <c r="B55" s="69"/>
      <c r="C55" s="70" t="s">
        <v>126</v>
      </c>
      <c r="D55" s="73"/>
      <c r="E55" s="70"/>
      <c r="F55" s="70" t="s">
        <v>57</v>
      </c>
      <c r="G55" s="71" t="s">
        <v>124</v>
      </c>
      <c r="H55" s="29" t="s">
        <v>59</v>
      </c>
      <c r="I55" s="32">
        <v>162.97999999999999</v>
      </c>
      <c r="J55" s="32">
        <v>162.97999999999999</v>
      </c>
      <c r="K55" s="32">
        <v>162.97999999999999</v>
      </c>
      <c r="L55" s="32">
        <v>162.97999999999999</v>
      </c>
      <c r="M55" s="41" t="s">
        <v>59</v>
      </c>
      <c r="N55" s="41" t="s">
        <v>59</v>
      </c>
      <c r="O55" s="74" t="s">
        <v>59</v>
      </c>
      <c r="P55" s="41" t="s">
        <v>59</v>
      </c>
      <c r="Q55" s="41" t="s">
        <v>59</v>
      </c>
      <c r="R55" s="41" t="s">
        <v>59</v>
      </c>
      <c r="S55" s="41" t="s">
        <v>59</v>
      </c>
      <c r="T55" s="41" t="s">
        <v>59</v>
      </c>
      <c r="U55" s="41" t="s">
        <v>59</v>
      </c>
      <c r="V55" s="41" t="s">
        <v>59</v>
      </c>
      <c r="W55" s="41" t="s">
        <v>59</v>
      </c>
      <c r="X55" s="41" t="s">
        <v>59</v>
      </c>
      <c r="Y55" s="41" t="s">
        <v>59</v>
      </c>
      <c r="Z55" s="41" t="s">
        <v>59</v>
      </c>
      <c r="AA55" s="41" t="s">
        <v>59</v>
      </c>
      <c r="AB55" s="41" t="s">
        <v>59</v>
      </c>
      <c r="AC55" s="41" t="s">
        <v>59</v>
      </c>
      <c r="AD55" s="41" t="s">
        <v>59</v>
      </c>
      <c r="AE55" s="41" t="s">
        <v>59</v>
      </c>
      <c r="AF55" s="41" t="s">
        <v>59</v>
      </c>
      <c r="AG55" s="41" t="s">
        <v>59</v>
      </c>
      <c r="AH55" s="41" t="s">
        <v>59</v>
      </c>
      <c r="AI55" s="41" t="s">
        <v>59</v>
      </c>
      <c r="AJ55" s="41" t="s">
        <v>59</v>
      </c>
      <c r="AK55" s="41" t="s">
        <v>59</v>
      </c>
      <c r="AL55" s="41" t="s">
        <v>59</v>
      </c>
      <c r="AM55" s="41" t="s">
        <v>59</v>
      </c>
      <c r="AN55" s="41" t="s">
        <v>59</v>
      </c>
      <c r="AO55" s="41" t="s">
        <v>59</v>
      </c>
      <c r="AP55" s="41" t="s">
        <v>59</v>
      </c>
      <c r="AQ55" s="41" t="s">
        <v>59</v>
      </c>
      <c r="AR55" s="41" t="s">
        <v>59</v>
      </c>
    </row>
    <row r="56" spans="1:44" ht="42" hidden="1" customHeight="1" x14ac:dyDescent="0.3">
      <c r="A56" s="69" t="s">
        <v>55</v>
      </c>
      <c r="B56" s="69"/>
      <c r="C56" s="70" t="s">
        <v>127</v>
      </c>
      <c r="D56" s="73"/>
      <c r="E56" s="70"/>
      <c r="F56" s="70" t="s">
        <v>57</v>
      </c>
      <c r="G56" s="77" t="s">
        <v>124</v>
      </c>
      <c r="H56" s="29" t="s">
        <v>59</v>
      </c>
      <c r="I56" s="32">
        <v>226.37</v>
      </c>
      <c r="J56" s="32">
        <v>226.37</v>
      </c>
      <c r="K56" s="32">
        <v>226.37</v>
      </c>
      <c r="L56" s="32">
        <v>226.37</v>
      </c>
      <c r="M56" s="41" t="s">
        <v>59</v>
      </c>
      <c r="N56" s="41" t="s">
        <v>59</v>
      </c>
      <c r="O56" s="74" t="s">
        <v>59</v>
      </c>
      <c r="P56" s="41" t="s">
        <v>59</v>
      </c>
      <c r="Q56" s="41" t="s">
        <v>59</v>
      </c>
      <c r="R56" s="41" t="s">
        <v>59</v>
      </c>
      <c r="S56" s="41" t="s">
        <v>59</v>
      </c>
      <c r="T56" s="41" t="s">
        <v>59</v>
      </c>
      <c r="U56" s="41" t="s">
        <v>59</v>
      </c>
      <c r="V56" s="41" t="s">
        <v>59</v>
      </c>
      <c r="W56" s="41" t="s">
        <v>59</v>
      </c>
      <c r="X56" s="41" t="s">
        <v>59</v>
      </c>
      <c r="Y56" s="41" t="s">
        <v>59</v>
      </c>
      <c r="Z56" s="41" t="s">
        <v>59</v>
      </c>
      <c r="AA56" s="41" t="s">
        <v>59</v>
      </c>
      <c r="AB56" s="41" t="s">
        <v>59</v>
      </c>
      <c r="AC56" s="41" t="s">
        <v>59</v>
      </c>
      <c r="AD56" s="41" t="s">
        <v>59</v>
      </c>
      <c r="AE56" s="41" t="s">
        <v>59</v>
      </c>
      <c r="AF56" s="41" t="s">
        <v>59</v>
      </c>
      <c r="AG56" s="41" t="s">
        <v>59</v>
      </c>
      <c r="AH56" s="41" t="s">
        <v>59</v>
      </c>
      <c r="AI56" s="41" t="s">
        <v>59</v>
      </c>
      <c r="AJ56" s="41" t="s">
        <v>59</v>
      </c>
      <c r="AK56" s="41" t="s">
        <v>59</v>
      </c>
      <c r="AL56" s="41" t="s">
        <v>59</v>
      </c>
      <c r="AM56" s="41" t="s">
        <v>59</v>
      </c>
      <c r="AN56" s="41" t="s">
        <v>59</v>
      </c>
      <c r="AO56" s="41" t="s">
        <v>59</v>
      </c>
      <c r="AP56" s="41" t="s">
        <v>59</v>
      </c>
      <c r="AQ56" s="41" t="s">
        <v>59</v>
      </c>
      <c r="AR56" s="41" t="s">
        <v>59</v>
      </c>
    </row>
    <row r="57" spans="1:44" s="63" customFormat="1" ht="42" hidden="1" customHeight="1" x14ac:dyDescent="0.3">
      <c r="A57" s="69" t="s">
        <v>74</v>
      </c>
      <c r="B57" s="69"/>
      <c r="C57" s="70" t="s">
        <v>128</v>
      </c>
      <c r="D57" s="70"/>
      <c r="E57" s="70"/>
      <c r="F57" s="70" t="s">
        <v>57</v>
      </c>
      <c r="G57" s="71" t="s">
        <v>334</v>
      </c>
      <c r="H57" s="29" t="s">
        <v>59</v>
      </c>
      <c r="I57" s="30">
        <f>61.24*1.468</f>
        <v>89.9</v>
      </c>
      <c r="J57" s="33">
        <f t="shared" si="7"/>
        <v>76.42</v>
      </c>
      <c r="K57" s="33">
        <f t="shared" si="7"/>
        <v>76.42</v>
      </c>
      <c r="L57" s="33">
        <f t="shared" ref="L57:L58" si="22">0.85*$I57</f>
        <v>76.42</v>
      </c>
      <c r="M57" s="41" t="s">
        <v>59</v>
      </c>
      <c r="N57" s="41" t="s">
        <v>59</v>
      </c>
      <c r="O57" s="74" t="s">
        <v>59</v>
      </c>
      <c r="P57" s="33">
        <f>$I57</f>
        <v>89.9</v>
      </c>
      <c r="Q57" s="33">
        <f>$I57*0.85</f>
        <v>76.42</v>
      </c>
      <c r="R57" s="33">
        <f t="shared" ref="R57:Z57" si="23">$I57*0.85</f>
        <v>76.42</v>
      </c>
      <c r="S57" s="33">
        <f t="shared" si="23"/>
        <v>76.42</v>
      </c>
      <c r="T57" s="33">
        <f t="shared" si="23"/>
        <v>76.42</v>
      </c>
      <c r="U57" s="42">
        <f t="shared" si="3"/>
        <v>76.42</v>
      </c>
      <c r="V57" s="33">
        <f t="shared" si="23"/>
        <v>76.42</v>
      </c>
      <c r="W57" s="33">
        <f t="shared" si="23"/>
        <v>76.42</v>
      </c>
      <c r="X57" s="33">
        <f t="shared" si="23"/>
        <v>76.42</v>
      </c>
      <c r="Y57" s="33">
        <f t="shared" si="23"/>
        <v>76.42</v>
      </c>
      <c r="Z57" s="33">
        <f t="shared" si="23"/>
        <v>76.42</v>
      </c>
      <c r="AA57" s="33" t="s">
        <v>60</v>
      </c>
      <c r="AB57" s="33" t="s">
        <v>60</v>
      </c>
      <c r="AC57" s="33" t="s">
        <v>60</v>
      </c>
      <c r="AD57" s="33" t="s">
        <v>60</v>
      </c>
      <c r="AE57" s="33" t="s">
        <v>60</v>
      </c>
      <c r="AF57" s="33">
        <f>I57*0.85</f>
        <v>76.42</v>
      </c>
      <c r="AG57" s="33">
        <f>I57*0.7225</f>
        <v>64.95</v>
      </c>
      <c r="AH57" s="41" t="s">
        <v>59</v>
      </c>
      <c r="AI57" s="33">
        <f>I57*0.7225</f>
        <v>64.95</v>
      </c>
      <c r="AJ57" s="33">
        <f>I57*0.7225</f>
        <v>64.95</v>
      </c>
      <c r="AK57" s="33">
        <f>I57*0.7225</f>
        <v>64.95</v>
      </c>
      <c r="AL57" s="41" t="s">
        <v>59</v>
      </c>
      <c r="AM57" s="41" t="s">
        <v>59</v>
      </c>
      <c r="AN57" s="41" t="s">
        <v>59</v>
      </c>
      <c r="AO57" s="41" t="s">
        <v>59</v>
      </c>
      <c r="AP57" s="41" t="s">
        <v>59</v>
      </c>
      <c r="AQ57" s="41" t="s">
        <v>59</v>
      </c>
      <c r="AR57" s="41" t="s">
        <v>59</v>
      </c>
    </row>
    <row r="58" spans="1:44" s="63" customFormat="1" ht="42" hidden="1" customHeight="1" x14ac:dyDescent="0.3">
      <c r="A58" s="69" t="s">
        <v>76</v>
      </c>
      <c r="B58" s="69"/>
      <c r="C58" s="70" t="s">
        <v>130</v>
      </c>
      <c r="D58" s="70"/>
      <c r="E58" s="70"/>
      <c r="F58" s="70" t="s">
        <v>57</v>
      </c>
      <c r="G58" s="71" t="s">
        <v>335</v>
      </c>
      <c r="H58" s="29" t="s">
        <v>59</v>
      </c>
      <c r="I58" s="30">
        <f>60.79*1.468</f>
        <v>89.24</v>
      </c>
      <c r="J58" s="33">
        <f t="shared" si="7"/>
        <v>75.849999999999994</v>
      </c>
      <c r="K58" s="33">
        <f t="shared" si="7"/>
        <v>75.849999999999994</v>
      </c>
      <c r="L58" s="33">
        <f t="shared" si="22"/>
        <v>75.849999999999994</v>
      </c>
      <c r="M58" s="41" t="s">
        <v>59</v>
      </c>
      <c r="N58" s="41" t="s">
        <v>59</v>
      </c>
      <c r="O58" s="74" t="s">
        <v>59</v>
      </c>
      <c r="P58" s="33">
        <f>$I58</f>
        <v>89.24</v>
      </c>
      <c r="Q58" s="33">
        <f>0.85*$I58</f>
        <v>75.849999999999994</v>
      </c>
      <c r="R58" s="33">
        <f t="shared" ref="R58:Z58" si="24">0.85*$I58</f>
        <v>75.849999999999994</v>
      </c>
      <c r="S58" s="33">
        <f t="shared" si="24"/>
        <v>75.849999999999994</v>
      </c>
      <c r="T58" s="33">
        <f t="shared" si="24"/>
        <v>75.849999999999994</v>
      </c>
      <c r="U58" s="42">
        <f t="shared" si="3"/>
        <v>75.849999999999994</v>
      </c>
      <c r="V58" s="33">
        <f t="shared" si="24"/>
        <v>75.849999999999994</v>
      </c>
      <c r="W58" s="33">
        <f t="shared" si="24"/>
        <v>75.849999999999994</v>
      </c>
      <c r="X58" s="33">
        <f t="shared" si="24"/>
        <v>75.849999999999994</v>
      </c>
      <c r="Y58" s="33">
        <f t="shared" si="24"/>
        <v>75.849999999999994</v>
      </c>
      <c r="Z58" s="33">
        <f t="shared" si="24"/>
        <v>75.849999999999994</v>
      </c>
      <c r="AA58" s="33" t="s">
        <v>60</v>
      </c>
      <c r="AB58" s="33" t="s">
        <v>60</v>
      </c>
      <c r="AC58" s="33" t="s">
        <v>60</v>
      </c>
      <c r="AD58" s="33" t="s">
        <v>60</v>
      </c>
      <c r="AE58" s="33" t="s">
        <v>60</v>
      </c>
      <c r="AF58" s="33">
        <f>I58*0.85</f>
        <v>75.849999999999994</v>
      </c>
      <c r="AG58" s="33">
        <f>I58*0.7225</f>
        <v>64.48</v>
      </c>
      <c r="AH58" s="41" t="s">
        <v>59</v>
      </c>
      <c r="AI58" s="33">
        <f>I58*0.7225</f>
        <v>64.48</v>
      </c>
      <c r="AJ58" s="33">
        <f>I58*0.7225</f>
        <v>64.48</v>
      </c>
      <c r="AK58" s="33">
        <f>I58*0.7225</f>
        <v>64.48</v>
      </c>
      <c r="AL58" s="41" t="s">
        <v>59</v>
      </c>
      <c r="AM58" s="41" t="s">
        <v>59</v>
      </c>
      <c r="AN58" s="41" t="s">
        <v>59</v>
      </c>
      <c r="AO58" s="41" t="s">
        <v>59</v>
      </c>
      <c r="AP58" s="41" t="s">
        <v>59</v>
      </c>
      <c r="AQ58" s="41" t="s">
        <v>59</v>
      </c>
      <c r="AR58" s="41" t="s">
        <v>59</v>
      </c>
    </row>
    <row r="59" spans="1:44" ht="42" hidden="1" customHeight="1" x14ac:dyDescent="0.3">
      <c r="A59" s="69" t="s">
        <v>55</v>
      </c>
      <c r="B59" s="69"/>
      <c r="C59" s="70" t="s">
        <v>132</v>
      </c>
      <c r="D59" s="70"/>
      <c r="E59" s="70"/>
      <c r="F59" s="70" t="s">
        <v>57</v>
      </c>
      <c r="G59" s="71" t="s">
        <v>133</v>
      </c>
      <c r="H59" s="29" t="s">
        <v>59</v>
      </c>
      <c r="I59" s="30">
        <v>27.28</v>
      </c>
      <c r="J59" s="30">
        <v>27.28</v>
      </c>
      <c r="K59" s="30">
        <v>27.28</v>
      </c>
      <c r="L59" s="30">
        <v>27.28</v>
      </c>
      <c r="M59" s="41" t="s">
        <v>59</v>
      </c>
      <c r="N59" s="41" t="s">
        <v>59</v>
      </c>
      <c r="O59" s="72">
        <v>23.19</v>
      </c>
      <c r="P59" s="41" t="s">
        <v>59</v>
      </c>
      <c r="Q59" s="41" t="s">
        <v>59</v>
      </c>
      <c r="R59" s="41" t="s">
        <v>59</v>
      </c>
      <c r="S59" s="41" t="s">
        <v>59</v>
      </c>
      <c r="T59" s="41" t="s">
        <v>59</v>
      </c>
      <c r="U59" s="41" t="s">
        <v>59</v>
      </c>
      <c r="V59" s="41" t="s">
        <v>59</v>
      </c>
      <c r="W59" s="41" t="s">
        <v>59</v>
      </c>
      <c r="X59" s="41" t="s">
        <v>59</v>
      </c>
      <c r="Y59" s="41" t="s">
        <v>59</v>
      </c>
      <c r="Z59" s="41" t="s">
        <v>59</v>
      </c>
      <c r="AA59" s="41" t="s">
        <v>59</v>
      </c>
      <c r="AB59" s="41" t="s">
        <v>59</v>
      </c>
      <c r="AC59" s="41" t="s">
        <v>59</v>
      </c>
      <c r="AD59" s="41" t="s">
        <v>59</v>
      </c>
      <c r="AE59" s="41" t="s">
        <v>59</v>
      </c>
      <c r="AF59" s="41" t="s">
        <v>59</v>
      </c>
      <c r="AG59" s="41" t="s">
        <v>59</v>
      </c>
      <c r="AH59" s="41" t="s">
        <v>59</v>
      </c>
      <c r="AI59" s="41" t="s">
        <v>59</v>
      </c>
      <c r="AJ59" s="41" t="s">
        <v>59</v>
      </c>
      <c r="AK59" s="41" t="s">
        <v>59</v>
      </c>
      <c r="AL59" s="41" t="s">
        <v>59</v>
      </c>
      <c r="AM59" s="41" t="s">
        <v>59</v>
      </c>
      <c r="AN59" s="41" t="s">
        <v>59</v>
      </c>
      <c r="AO59" s="41" t="s">
        <v>59</v>
      </c>
      <c r="AP59" s="41" t="s">
        <v>59</v>
      </c>
      <c r="AQ59" s="41" t="s">
        <v>59</v>
      </c>
      <c r="AR59" s="41" t="s">
        <v>59</v>
      </c>
    </row>
    <row r="60" spans="1:44" ht="42" hidden="1" customHeight="1" x14ac:dyDescent="0.3">
      <c r="A60" s="69" t="s">
        <v>55</v>
      </c>
      <c r="B60" s="69"/>
      <c r="C60" s="70" t="s">
        <v>134</v>
      </c>
      <c r="D60" s="70"/>
      <c r="E60" s="70"/>
      <c r="F60" s="70" t="s">
        <v>57</v>
      </c>
      <c r="G60" s="71" t="s">
        <v>135</v>
      </c>
      <c r="H60" s="29" t="s">
        <v>59</v>
      </c>
      <c r="I60" s="30">
        <v>42.29</v>
      </c>
      <c r="J60" s="30">
        <v>42.29</v>
      </c>
      <c r="K60" s="30">
        <v>42.29</v>
      </c>
      <c r="L60" s="30">
        <v>42.29</v>
      </c>
      <c r="M60" s="41" t="s">
        <v>59</v>
      </c>
      <c r="N60" s="41" t="s">
        <v>59</v>
      </c>
      <c r="O60" s="72">
        <v>35.950000000000003</v>
      </c>
      <c r="P60" s="41" t="s">
        <v>59</v>
      </c>
      <c r="Q60" s="41" t="s">
        <v>59</v>
      </c>
      <c r="R60" s="41" t="s">
        <v>59</v>
      </c>
      <c r="S60" s="41" t="s">
        <v>59</v>
      </c>
      <c r="T60" s="41" t="s">
        <v>59</v>
      </c>
      <c r="U60" s="41" t="s">
        <v>59</v>
      </c>
      <c r="V60" s="41" t="s">
        <v>59</v>
      </c>
      <c r="W60" s="41" t="s">
        <v>59</v>
      </c>
      <c r="X60" s="41" t="s">
        <v>59</v>
      </c>
      <c r="Y60" s="41" t="s">
        <v>59</v>
      </c>
      <c r="Z60" s="41" t="s">
        <v>59</v>
      </c>
      <c r="AA60" s="41" t="s">
        <v>59</v>
      </c>
      <c r="AB60" s="41" t="s">
        <v>59</v>
      </c>
      <c r="AC60" s="41" t="s">
        <v>59</v>
      </c>
      <c r="AD60" s="41" t="s">
        <v>59</v>
      </c>
      <c r="AE60" s="41" t="s">
        <v>59</v>
      </c>
      <c r="AF60" s="41" t="s">
        <v>59</v>
      </c>
      <c r="AG60" s="41" t="s">
        <v>59</v>
      </c>
      <c r="AH60" s="41" t="s">
        <v>59</v>
      </c>
      <c r="AI60" s="41" t="s">
        <v>59</v>
      </c>
      <c r="AJ60" s="41" t="s">
        <v>59</v>
      </c>
      <c r="AK60" s="41" t="s">
        <v>59</v>
      </c>
      <c r="AL60" s="41" t="s">
        <v>59</v>
      </c>
      <c r="AM60" s="41" t="s">
        <v>59</v>
      </c>
      <c r="AN60" s="41" t="s">
        <v>59</v>
      </c>
      <c r="AO60" s="41" t="s">
        <v>59</v>
      </c>
      <c r="AP60" s="41" t="s">
        <v>59</v>
      </c>
      <c r="AQ60" s="41" t="s">
        <v>59</v>
      </c>
      <c r="AR60" s="41" t="s">
        <v>59</v>
      </c>
    </row>
    <row r="61" spans="1:44" s="1" customFormat="1" ht="42" hidden="1" customHeight="1" x14ac:dyDescent="0.3">
      <c r="A61" s="69" t="s">
        <v>55</v>
      </c>
      <c r="B61" s="69"/>
      <c r="C61" s="70" t="s">
        <v>136</v>
      </c>
      <c r="D61" s="70"/>
      <c r="E61" s="70"/>
      <c r="F61" s="70" t="s">
        <v>57</v>
      </c>
      <c r="G61" s="71" t="s">
        <v>137</v>
      </c>
      <c r="H61" s="29" t="s">
        <v>59</v>
      </c>
      <c r="I61" s="33">
        <v>10.37</v>
      </c>
      <c r="J61" s="33">
        <v>10.37</v>
      </c>
      <c r="K61" s="33">
        <v>10.37</v>
      </c>
      <c r="L61" s="33">
        <v>10.37</v>
      </c>
      <c r="M61" s="41" t="s">
        <v>59</v>
      </c>
      <c r="N61" s="41" t="s">
        <v>59</v>
      </c>
      <c r="O61" s="74" t="s">
        <v>59</v>
      </c>
      <c r="P61" s="33">
        <v>10.37</v>
      </c>
      <c r="Q61" s="33">
        <f>I61*0.85</f>
        <v>8.81</v>
      </c>
      <c r="R61" s="33">
        <f>I61*0.85</f>
        <v>8.81</v>
      </c>
      <c r="S61" s="33">
        <f>I61*0.85</f>
        <v>8.81</v>
      </c>
      <c r="T61" s="33">
        <f>I61*0.85</f>
        <v>8.81</v>
      </c>
      <c r="U61" s="33">
        <f>I61*0.85</f>
        <v>8.81</v>
      </c>
      <c r="V61" s="33">
        <f>I61*0.85</f>
        <v>8.81</v>
      </c>
      <c r="W61" s="33">
        <f>I61*0.85</f>
        <v>8.81</v>
      </c>
      <c r="X61" s="33">
        <f>I61*0.85</f>
        <v>8.81</v>
      </c>
      <c r="Y61" s="33">
        <f>I61*0.85</f>
        <v>8.81</v>
      </c>
      <c r="Z61" s="33">
        <f>I61*0.85</f>
        <v>8.81</v>
      </c>
      <c r="AA61" s="33" t="s">
        <v>60</v>
      </c>
      <c r="AB61" s="33" t="s">
        <v>60</v>
      </c>
      <c r="AC61" s="33" t="s">
        <v>60</v>
      </c>
      <c r="AD61" s="33" t="s">
        <v>60</v>
      </c>
      <c r="AE61" s="33" t="s">
        <v>60</v>
      </c>
      <c r="AF61" s="33">
        <f>I61*0.85</f>
        <v>8.81</v>
      </c>
      <c r="AG61" s="33">
        <f>I61*0.7225</f>
        <v>7.49</v>
      </c>
      <c r="AH61" s="41" t="s">
        <v>59</v>
      </c>
      <c r="AI61" s="33">
        <f>I61*0.7225</f>
        <v>7.49</v>
      </c>
      <c r="AJ61" s="33">
        <f>I61*0.7225</f>
        <v>7.49</v>
      </c>
      <c r="AK61" s="33">
        <f>I61*0.7225</f>
        <v>7.49</v>
      </c>
      <c r="AL61" s="41" t="s">
        <v>59</v>
      </c>
      <c r="AM61" s="41" t="s">
        <v>59</v>
      </c>
      <c r="AN61" s="41" t="s">
        <v>59</v>
      </c>
      <c r="AO61" s="41" t="s">
        <v>59</v>
      </c>
      <c r="AP61" s="41" t="s">
        <v>59</v>
      </c>
      <c r="AQ61" s="41" t="s">
        <v>59</v>
      </c>
      <c r="AR61" s="41" t="s">
        <v>59</v>
      </c>
    </row>
    <row r="62" spans="1:44" s="1" customFormat="1" ht="42" hidden="1" customHeight="1" x14ac:dyDescent="0.3">
      <c r="A62" s="69" t="s">
        <v>55</v>
      </c>
      <c r="B62" s="69"/>
      <c r="C62" s="70" t="s">
        <v>138</v>
      </c>
      <c r="D62" s="70"/>
      <c r="E62" s="70"/>
      <c r="F62" s="70" t="s">
        <v>57</v>
      </c>
      <c r="G62" s="71" t="s">
        <v>139</v>
      </c>
      <c r="H62" s="29" t="s">
        <v>59</v>
      </c>
      <c r="I62" s="33">
        <v>20.9</v>
      </c>
      <c r="J62" s="33">
        <v>20.9</v>
      </c>
      <c r="K62" s="33">
        <v>20.9</v>
      </c>
      <c r="L62" s="33">
        <v>20.9</v>
      </c>
      <c r="M62" s="41" t="s">
        <v>59</v>
      </c>
      <c r="N62" s="41" t="s">
        <v>59</v>
      </c>
      <c r="O62" s="74" t="s">
        <v>59</v>
      </c>
      <c r="P62" s="33">
        <v>20.9</v>
      </c>
      <c r="Q62" s="33">
        <f>I62*0.85</f>
        <v>17.77</v>
      </c>
      <c r="R62" s="33">
        <f>I62*0.85</f>
        <v>17.77</v>
      </c>
      <c r="S62" s="33">
        <f>I62*0.85</f>
        <v>17.77</v>
      </c>
      <c r="T62" s="33">
        <f>I62*0.85</f>
        <v>17.77</v>
      </c>
      <c r="U62" s="33">
        <f>I62*0.85</f>
        <v>17.77</v>
      </c>
      <c r="V62" s="33">
        <f>I62*0.85</f>
        <v>17.77</v>
      </c>
      <c r="W62" s="33">
        <f>I62*0.85</f>
        <v>17.77</v>
      </c>
      <c r="X62" s="33">
        <f>I62*0.85</f>
        <v>17.77</v>
      </c>
      <c r="Y62" s="33">
        <f>I62*0.85</f>
        <v>17.77</v>
      </c>
      <c r="Z62" s="33">
        <f>I62*0.85</f>
        <v>17.77</v>
      </c>
      <c r="AA62" s="33" t="s">
        <v>60</v>
      </c>
      <c r="AB62" s="33" t="s">
        <v>60</v>
      </c>
      <c r="AC62" s="33" t="s">
        <v>60</v>
      </c>
      <c r="AD62" s="33" t="s">
        <v>60</v>
      </c>
      <c r="AE62" s="33" t="s">
        <v>60</v>
      </c>
      <c r="AF62" s="33">
        <f>I62*0.85</f>
        <v>17.77</v>
      </c>
      <c r="AG62" s="33">
        <f>I62*0.7225</f>
        <v>15.1</v>
      </c>
      <c r="AH62" s="41" t="s">
        <v>59</v>
      </c>
      <c r="AI62" s="33">
        <f>I62*0.7225</f>
        <v>15.1</v>
      </c>
      <c r="AJ62" s="33">
        <f>I62*0.7225</f>
        <v>15.1</v>
      </c>
      <c r="AK62" s="33">
        <f>I62*0.7225</f>
        <v>15.1</v>
      </c>
      <c r="AL62" s="41" t="s">
        <v>59</v>
      </c>
      <c r="AM62" s="41" t="s">
        <v>59</v>
      </c>
      <c r="AN62" s="41" t="s">
        <v>59</v>
      </c>
      <c r="AO62" s="41" t="s">
        <v>59</v>
      </c>
      <c r="AP62" s="41" t="s">
        <v>59</v>
      </c>
      <c r="AQ62" s="41" t="s">
        <v>59</v>
      </c>
      <c r="AR62" s="41" t="s">
        <v>59</v>
      </c>
    </row>
    <row r="63" spans="1:44" s="1" customFormat="1" ht="42" hidden="1" customHeight="1" x14ac:dyDescent="0.3">
      <c r="A63" s="69" t="s">
        <v>95</v>
      </c>
      <c r="B63" s="69"/>
      <c r="C63" s="70" t="s">
        <v>140</v>
      </c>
      <c r="D63" s="70"/>
      <c r="E63" s="70"/>
      <c r="F63" s="70" t="s">
        <v>57</v>
      </c>
      <c r="G63" s="71" t="s">
        <v>141</v>
      </c>
      <c r="H63" s="29" t="s">
        <v>59</v>
      </c>
      <c r="I63" s="33">
        <v>12.03</v>
      </c>
      <c r="J63" s="33">
        <v>12.03</v>
      </c>
      <c r="K63" s="33">
        <v>12.03</v>
      </c>
      <c r="L63" s="33">
        <v>12.03</v>
      </c>
      <c r="M63" s="41" t="s">
        <v>59</v>
      </c>
      <c r="N63" s="41" t="s">
        <v>59</v>
      </c>
      <c r="O63" s="41" t="s">
        <v>59</v>
      </c>
      <c r="P63" s="41" t="s">
        <v>59</v>
      </c>
      <c r="Q63" s="41" t="s">
        <v>59</v>
      </c>
      <c r="R63" s="41" t="s">
        <v>59</v>
      </c>
      <c r="S63" s="41" t="s">
        <v>59</v>
      </c>
      <c r="T63" s="41" t="s">
        <v>59</v>
      </c>
      <c r="U63" s="41" t="s">
        <v>59</v>
      </c>
      <c r="V63" s="41" t="s">
        <v>59</v>
      </c>
      <c r="W63" s="41" t="s">
        <v>59</v>
      </c>
      <c r="X63" s="41" t="s">
        <v>59</v>
      </c>
      <c r="Y63" s="41" t="s">
        <v>59</v>
      </c>
      <c r="Z63" s="41" t="s">
        <v>59</v>
      </c>
      <c r="AA63" s="41" t="s">
        <v>59</v>
      </c>
      <c r="AB63" s="41" t="s">
        <v>59</v>
      </c>
      <c r="AC63" s="41" t="s">
        <v>59</v>
      </c>
      <c r="AD63" s="41" t="s">
        <v>59</v>
      </c>
      <c r="AE63" s="41" t="s">
        <v>59</v>
      </c>
      <c r="AF63" s="41" t="s">
        <v>59</v>
      </c>
      <c r="AG63" s="41" t="s">
        <v>59</v>
      </c>
      <c r="AH63" s="41" t="s">
        <v>59</v>
      </c>
      <c r="AI63" s="41" t="s">
        <v>59</v>
      </c>
      <c r="AJ63" s="41" t="s">
        <v>59</v>
      </c>
      <c r="AK63" s="41" t="s">
        <v>59</v>
      </c>
      <c r="AL63" s="41" t="s">
        <v>59</v>
      </c>
      <c r="AM63" s="41" t="s">
        <v>59</v>
      </c>
      <c r="AN63" s="41" t="s">
        <v>59</v>
      </c>
      <c r="AO63" s="41" t="s">
        <v>59</v>
      </c>
      <c r="AP63" s="41" t="s">
        <v>59</v>
      </c>
      <c r="AQ63" s="41" t="s">
        <v>59</v>
      </c>
      <c r="AR63" s="41" t="s">
        <v>59</v>
      </c>
    </row>
    <row r="64" spans="1:44" s="1" customFormat="1" ht="42" hidden="1" customHeight="1" x14ac:dyDescent="0.3">
      <c r="A64" s="69" t="s">
        <v>76</v>
      </c>
      <c r="B64" s="69"/>
      <c r="C64" s="70" t="s">
        <v>143</v>
      </c>
      <c r="D64" s="70"/>
      <c r="E64" s="70"/>
      <c r="F64" s="70" t="s">
        <v>57</v>
      </c>
      <c r="G64" s="71" t="s">
        <v>144</v>
      </c>
      <c r="H64" s="29" t="s">
        <v>59</v>
      </c>
      <c r="I64" s="33">
        <v>6.18</v>
      </c>
      <c r="J64" s="33">
        <v>6.18</v>
      </c>
      <c r="K64" s="33">
        <v>6.18</v>
      </c>
      <c r="L64" s="33">
        <v>6.18</v>
      </c>
      <c r="M64" s="41" t="s">
        <v>59</v>
      </c>
      <c r="N64" s="41" t="s">
        <v>59</v>
      </c>
      <c r="O64" s="41" t="s">
        <v>59</v>
      </c>
      <c r="P64" s="41" t="s">
        <v>59</v>
      </c>
      <c r="Q64" s="41" t="s">
        <v>59</v>
      </c>
      <c r="R64" s="41" t="s">
        <v>59</v>
      </c>
      <c r="S64" s="41" t="s">
        <v>59</v>
      </c>
      <c r="T64" s="41" t="s">
        <v>59</v>
      </c>
      <c r="U64" s="41" t="s">
        <v>59</v>
      </c>
      <c r="V64" s="41" t="s">
        <v>59</v>
      </c>
      <c r="W64" s="41" t="s">
        <v>59</v>
      </c>
      <c r="X64" s="41" t="s">
        <v>59</v>
      </c>
      <c r="Y64" s="41" t="s">
        <v>59</v>
      </c>
      <c r="Z64" s="41" t="s">
        <v>59</v>
      </c>
      <c r="AA64" s="41" t="s">
        <v>59</v>
      </c>
      <c r="AB64" s="41" t="s">
        <v>59</v>
      </c>
      <c r="AC64" s="41" t="s">
        <v>59</v>
      </c>
      <c r="AD64" s="41" t="s">
        <v>59</v>
      </c>
      <c r="AE64" s="41" t="s">
        <v>59</v>
      </c>
      <c r="AF64" s="41" t="s">
        <v>59</v>
      </c>
      <c r="AG64" s="41" t="s">
        <v>59</v>
      </c>
      <c r="AH64" s="41" t="s">
        <v>59</v>
      </c>
      <c r="AI64" s="41" t="s">
        <v>59</v>
      </c>
      <c r="AJ64" s="41" t="s">
        <v>59</v>
      </c>
      <c r="AK64" s="41" t="s">
        <v>59</v>
      </c>
      <c r="AL64" s="41" t="s">
        <v>59</v>
      </c>
      <c r="AM64" s="41" t="s">
        <v>59</v>
      </c>
      <c r="AN64" s="41" t="s">
        <v>59</v>
      </c>
      <c r="AO64" s="41" t="s">
        <v>59</v>
      </c>
      <c r="AP64" s="41" t="s">
        <v>59</v>
      </c>
      <c r="AQ64" s="41" t="s">
        <v>59</v>
      </c>
      <c r="AR64" s="41" t="s">
        <v>59</v>
      </c>
    </row>
    <row r="65" spans="1:44" s="1" customFormat="1" ht="42" hidden="1" customHeight="1" x14ac:dyDescent="0.3">
      <c r="A65" s="69" t="s">
        <v>145</v>
      </c>
      <c r="B65" s="69"/>
      <c r="C65" s="70" t="s">
        <v>146</v>
      </c>
      <c r="D65" s="70"/>
      <c r="E65" s="70"/>
      <c r="F65" s="70" t="s">
        <v>57</v>
      </c>
      <c r="G65" s="71" t="s">
        <v>147</v>
      </c>
      <c r="H65" s="29" t="s">
        <v>59</v>
      </c>
      <c r="I65" s="33">
        <v>42.38</v>
      </c>
      <c r="J65" s="33">
        <v>42.38</v>
      </c>
      <c r="K65" s="33">
        <v>42.38</v>
      </c>
      <c r="L65" s="33">
        <v>42.38</v>
      </c>
      <c r="M65" s="41" t="s">
        <v>59</v>
      </c>
      <c r="N65" s="41" t="s">
        <v>59</v>
      </c>
      <c r="O65" s="41" t="s">
        <v>59</v>
      </c>
      <c r="P65" s="41" t="s">
        <v>59</v>
      </c>
      <c r="Q65" s="41" t="s">
        <v>59</v>
      </c>
      <c r="R65" s="41" t="s">
        <v>59</v>
      </c>
      <c r="S65" s="41" t="s">
        <v>59</v>
      </c>
      <c r="T65" s="41" t="s">
        <v>59</v>
      </c>
      <c r="U65" s="41" t="s">
        <v>59</v>
      </c>
      <c r="V65" s="41" t="s">
        <v>59</v>
      </c>
      <c r="W65" s="41" t="s">
        <v>59</v>
      </c>
      <c r="X65" s="41" t="s">
        <v>59</v>
      </c>
      <c r="Y65" s="41" t="s">
        <v>59</v>
      </c>
      <c r="Z65" s="41" t="s">
        <v>59</v>
      </c>
      <c r="AA65" s="41" t="s">
        <v>59</v>
      </c>
      <c r="AB65" s="41" t="s">
        <v>59</v>
      </c>
      <c r="AC65" s="41" t="s">
        <v>59</v>
      </c>
      <c r="AD65" s="41" t="s">
        <v>59</v>
      </c>
      <c r="AE65" s="41" t="s">
        <v>59</v>
      </c>
      <c r="AF65" s="41" t="s">
        <v>59</v>
      </c>
      <c r="AG65" s="41" t="s">
        <v>59</v>
      </c>
      <c r="AH65" s="41" t="s">
        <v>59</v>
      </c>
      <c r="AI65" s="41" t="s">
        <v>59</v>
      </c>
      <c r="AJ65" s="41" t="s">
        <v>59</v>
      </c>
      <c r="AK65" s="41" t="s">
        <v>59</v>
      </c>
      <c r="AL65" s="41" t="s">
        <v>59</v>
      </c>
      <c r="AM65" s="41" t="s">
        <v>59</v>
      </c>
      <c r="AN65" s="41" t="s">
        <v>59</v>
      </c>
      <c r="AO65" s="41" t="s">
        <v>59</v>
      </c>
      <c r="AP65" s="41" t="s">
        <v>59</v>
      </c>
      <c r="AQ65" s="41" t="s">
        <v>59</v>
      </c>
      <c r="AR65" s="41" t="s">
        <v>59</v>
      </c>
    </row>
    <row r="66" spans="1:44" ht="42" hidden="1" customHeight="1" x14ac:dyDescent="0.3">
      <c r="A66" s="69" t="s">
        <v>55</v>
      </c>
      <c r="B66" s="69"/>
      <c r="C66" s="70" t="s">
        <v>148</v>
      </c>
      <c r="D66" s="70"/>
      <c r="E66" s="70"/>
      <c r="F66" s="70" t="s">
        <v>149</v>
      </c>
      <c r="G66" s="78" t="s">
        <v>150</v>
      </c>
      <c r="H66" s="29" t="s">
        <v>59</v>
      </c>
      <c r="I66" s="30">
        <v>27.56</v>
      </c>
      <c r="J66" s="30">
        <v>27.56</v>
      </c>
      <c r="K66" s="30">
        <v>27.56</v>
      </c>
      <c r="L66" s="30">
        <v>27.56</v>
      </c>
      <c r="M66" s="30">
        <v>27.56</v>
      </c>
      <c r="N66" s="30">
        <v>27.56</v>
      </c>
      <c r="O66" s="74" t="s">
        <v>59</v>
      </c>
      <c r="P66" s="30">
        <v>27.56</v>
      </c>
      <c r="Q66" s="30">
        <v>27.56</v>
      </c>
      <c r="R66" s="30">
        <v>27.56</v>
      </c>
      <c r="S66" s="30">
        <v>27.56</v>
      </c>
      <c r="T66" s="42" t="s">
        <v>59</v>
      </c>
      <c r="U66" s="30">
        <v>27.56</v>
      </c>
      <c r="V66" s="42">
        <f t="shared" si="3"/>
        <v>27.56</v>
      </c>
      <c r="W66" s="42">
        <f t="shared" si="3"/>
        <v>27.56</v>
      </c>
      <c r="X66" s="30">
        <v>27.56</v>
      </c>
      <c r="Y66" s="42" t="s">
        <v>59</v>
      </c>
      <c r="Z66" s="42" t="s">
        <v>59</v>
      </c>
      <c r="AA66" s="41" t="s">
        <v>59</v>
      </c>
      <c r="AB66" s="41" t="s">
        <v>59</v>
      </c>
      <c r="AC66" s="41" t="s">
        <v>59</v>
      </c>
      <c r="AD66" s="41" t="s">
        <v>59</v>
      </c>
      <c r="AE66" s="41" t="s">
        <v>59</v>
      </c>
      <c r="AF66" s="30">
        <v>27.56</v>
      </c>
      <c r="AG66" s="30">
        <v>27.56</v>
      </c>
      <c r="AH66" s="41" t="s">
        <v>59</v>
      </c>
      <c r="AI66" s="30">
        <v>27.56</v>
      </c>
      <c r="AJ66" s="41" t="s">
        <v>59</v>
      </c>
      <c r="AK66" s="30">
        <v>27.56</v>
      </c>
      <c r="AL66" s="41" t="s">
        <v>59</v>
      </c>
      <c r="AM66" s="41" t="s">
        <v>59</v>
      </c>
      <c r="AN66" s="41" t="s">
        <v>59</v>
      </c>
      <c r="AO66" s="41" t="s">
        <v>59</v>
      </c>
      <c r="AP66" s="41" t="s">
        <v>59</v>
      </c>
      <c r="AQ66" s="41" t="s">
        <v>59</v>
      </c>
      <c r="AR66" s="41" t="s">
        <v>59</v>
      </c>
    </row>
    <row r="67" spans="1:44" ht="42" hidden="1" customHeight="1" x14ac:dyDescent="0.3">
      <c r="A67" s="69" t="s">
        <v>55</v>
      </c>
      <c r="B67" s="69"/>
      <c r="C67" s="70" t="s">
        <v>151</v>
      </c>
      <c r="D67" s="70"/>
      <c r="E67" s="70"/>
      <c r="F67" s="70" t="s">
        <v>149</v>
      </c>
      <c r="G67" s="78" t="s">
        <v>152</v>
      </c>
      <c r="H67" s="29" t="s">
        <v>59</v>
      </c>
      <c r="I67" s="30">
        <v>52.45</v>
      </c>
      <c r="J67" s="30">
        <v>52.45</v>
      </c>
      <c r="K67" s="30">
        <v>52.45</v>
      </c>
      <c r="L67" s="30">
        <v>52.45</v>
      </c>
      <c r="M67" s="30">
        <v>52.45</v>
      </c>
      <c r="N67" s="30">
        <v>52.45</v>
      </c>
      <c r="O67" s="74" t="s">
        <v>59</v>
      </c>
      <c r="P67" s="33">
        <f>$I67</f>
        <v>52.45</v>
      </c>
      <c r="Q67" s="33">
        <f t="shared" ref="Q67:S67" si="25">$I67</f>
        <v>52.45</v>
      </c>
      <c r="R67" s="33">
        <f t="shared" si="25"/>
        <v>52.45</v>
      </c>
      <c r="S67" s="33">
        <f t="shared" si="25"/>
        <v>52.45</v>
      </c>
      <c r="T67" s="42" t="s">
        <v>59</v>
      </c>
      <c r="U67" s="42">
        <f t="shared" si="3"/>
        <v>52.45</v>
      </c>
      <c r="V67" s="42">
        <f t="shared" si="3"/>
        <v>52.45</v>
      </c>
      <c r="W67" s="30">
        <v>52.45</v>
      </c>
      <c r="X67" s="30">
        <v>52.45</v>
      </c>
      <c r="Y67" s="42" t="s">
        <v>59</v>
      </c>
      <c r="Z67" s="42" t="s">
        <v>59</v>
      </c>
      <c r="AA67" s="41" t="s">
        <v>59</v>
      </c>
      <c r="AB67" s="41" t="s">
        <v>59</v>
      </c>
      <c r="AC67" s="41" t="s">
        <v>59</v>
      </c>
      <c r="AD67" s="41" t="s">
        <v>59</v>
      </c>
      <c r="AE67" s="41" t="s">
        <v>59</v>
      </c>
      <c r="AF67" s="30">
        <v>52.45</v>
      </c>
      <c r="AG67" s="30">
        <v>52.45</v>
      </c>
      <c r="AH67" s="41" t="s">
        <v>59</v>
      </c>
      <c r="AI67" s="30">
        <v>52.45</v>
      </c>
      <c r="AJ67" s="41" t="s">
        <v>59</v>
      </c>
      <c r="AK67" s="30">
        <v>52.45</v>
      </c>
      <c r="AL67" s="41" t="s">
        <v>59</v>
      </c>
      <c r="AM67" s="41" t="s">
        <v>59</v>
      </c>
      <c r="AN67" s="41" t="s">
        <v>59</v>
      </c>
      <c r="AO67" s="41" t="s">
        <v>59</v>
      </c>
      <c r="AP67" s="41" t="s">
        <v>59</v>
      </c>
      <c r="AQ67" s="41" t="s">
        <v>59</v>
      </c>
      <c r="AR67" s="41" t="s">
        <v>59</v>
      </c>
    </row>
    <row r="68" spans="1:44" ht="42" hidden="1" customHeight="1" x14ac:dyDescent="0.3">
      <c r="A68" s="69" t="s">
        <v>145</v>
      </c>
      <c r="B68" s="69"/>
      <c r="C68" s="70" t="s">
        <v>153</v>
      </c>
      <c r="D68" s="70"/>
      <c r="E68" s="70"/>
      <c r="F68" s="70" t="s">
        <v>57</v>
      </c>
      <c r="G68" s="78" t="s">
        <v>154</v>
      </c>
      <c r="H68" s="29" t="s">
        <v>59</v>
      </c>
      <c r="I68" s="33">
        <v>42.38</v>
      </c>
      <c r="J68" s="33">
        <v>42.38</v>
      </c>
      <c r="K68" s="33">
        <v>42.38</v>
      </c>
      <c r="L68" s="33">
        <v>42.38</v>
      </c>
      <c r="M68" s="41" t="s">
        <v>59</v>
      </c>
      <c r="N68" s="41" t="s">
        <v>59</v>
      </c>
      <c r="O68" s="41" t="s">
        <v>59</v>
      </c>
      <c r="P68" s="41" t="s">
        <v>59</v>
      </c>
      <c r="Q68" s="41" t="s">
        <v>59</v>
      </c>
      <c r="R68" s="41" t="s">
        <v>59</v>
      </c>
      <c r="S68" s="41" t="s">
        <v>59</v>
      </c>
      <c r="T68" s="41" t="s">
        <v>59</v>
      </c>
      <c r="U68" s="41" t="s">
        <v>59</v>
      </c>
      <c r="V68" s="41" t="s">
        <v>59</v>
      </c>
      <c r="W68" s="41" t="s">
        <v>59</v>
      </c>
      <c r="X68" s="41" t="s">
        <v>59</v>
      </c>
      <c r="Y68" s="41" t="s">
        <v>59</v>
      </c>
      <c r="Z68" s="41" t="s">
        <v>59</v>
      </c>
      <c r="AA68" s="41" t="s">
        <v>59</v>
      </c>
      <c r="AB68" s="41" t="s">
        <v>59</v>
      </c>
      <c r="AC68" s="41" t="s">
        <v>59</v>
      </c>
      <c r="AD68" s="41" t="s">
        <v>59</v>
      </c>
      <c r="AE68" s="41" t="s">
        <v>59</v>
      </c>
      <c r="AF68" s="41" t="s">
        <v>59</v>
      </c>
      <c r="AG68" s="41" t="s">
        <v>59</v>
      </c>
      <c r="AH68" s="41" t="s">
        <v>59</v>
      </c>
      <c r="AI68" s="41" t="s">
        <v>59</v>
      </c>
      <c r="AJ68" s="41" t="s">
        <v>59</v>
      </c>
      <c r="AK68" s="41" t="s">
        <v>59</v>
      </c>
      <c r="AL68" s="41" t="s">
        <v>59</v>
      </c>
      <c r="AM68" s="41" t="s">
        <v>59</v>
      </c>
      <c r="AN68" s="41" t="s">
        <v>59</v>
      </c>
      <c r="AO68" s="41" t="s">
        <v>59</v>
      </c>
      <c r="AP68" s="41" t="s">
        <v>59</v>
      </c>
      <c r="AQ68" s="41" t="s">
        <v>59</v>
      </c>
      <c r="AR68" s="41" t="s">
        <v>59</v>
      </c>
    </row>
    <row r="69" spans="1:44" s="48" customFormat="1" ht="42" hidden="1" customHeight="1" x14ac:dyDescent="0.3">
      <c r="A69" s="79" t="s">
        <v>55</v>
      </c>
      <c r="B69" s="79" t="s">
        <v>155</v>
      </c>
      <c r="C69" s="72" t="s">
        <v>156</v>
      </c>
      <c r="D69" s="72"/>
      <c r="E69" s="79"/>
      <c r="F69" s="79" t="s">
        <v>157</v>
      </c>
      <c r="G69" s="78" t="s">
        <v>158</v>
      </c>
      <c r="H69" s="74" t="s">
        <v>59</v>
      </c>
      <c r="I69" s="74" t="s">
        <v>59</v>
      </c>
      <c r="J69" s="74" t="s">
        <v>59</v>
      </c>
      <c r="K69" s="74" t="s">
        <v>59</v>
      </c>
      <c r="L69" s="74" t="s">
        <v>59</v>
      </c>
      <c r="M69" s="41" t="s">
        <v>59</v>
      </c>
      <c r="N69" s="41" t="s">
        <v>59</v>
      </c>
      <c r="O69" s="74" t="s">
        <v>59</v>
      </c>
      <c r="P69" s="74" t="s">
        <v>59</v>
      </c>
      <c r="Q69" s="74" t="s">
        <v>59</v>
      </c>
      <c r="R69" s="74" t="s">
        <v>59</v>
      </c>
      <c r="S69" s="74" t="s">
        <v>59</v>
      </c>
      <c r="T69" s="74" t="s">
        <v>59</v>
      </c>
      <c r="U69" s="74" t="s">
        <v>59</v>
      </c>
      <c r="V69" s="74" t="s">
        <v>59</v>
      </c>
      <c r="W69" s="74" t="s">
        <v>59</v>
      </c>
      <c r="X69" s="74" t="s">
        <v>59</v>
      </c>
      <c r="Y69" s="41" t="s">
        <v>59</v>
      </c>
      <c r="Z69" s="41" t="s">
        <v>59</v>
      </c>
      <c r="AA69" s="41" t="s">
        <v>59</v>
      </c>
      <c r="AB69" s="41" t="s">
        <v>59</v>
      </c>
      <c r="AC69" s="41" t="s">
        <v>59</v>
      </c>
      <c r="AD69" s="41" t="s">
        <v>59</v>
      </c>
      <c r="AE69" s="41" t="s">
        <v>59</v>
      </c>
      <c r="AF69" s="79">
        <v>87.07</v>
      </c>
      <c r="AG69" s="79">
        <v>87.07</v>
      </c>
      <c r="AH69" s="41" t="s">
        <v>59</v>
      </c>
      <c r="AI69" s="79">
        <v>87.07</v>
      </c>
      <c r="AJ69" s="79">
        <v>87.07</v>
      </c>
      <c r="AK69" s="79">
        <v>87.07</v>
      </c>
      <c r="AL69" s="74" t="s">
        <v>59</v>
      </c>
      <c r="AM69" s="74" t="s">
        <v>59</v>
      </c>
      <c r="AN69" s="74" t="s">
        <v>59</v>
      </c>
      <c r="AO69" s="74" t="s">
        <v>59</v>
      </c>
      <c r="AP69" s="41" t="s">
        <v>59</v>
      </c>
      <c r="AQ69" s="74" t="s">
        <v>59</v>
      </c>
      <c r="AR69" s="74" t="s">
        <v>59</v>
      </c>
    </row>
    <row r="70" spans="1:44" s="48" customFormat="1" ht="42" hidden="1" customHeight="1" x14ac:dyDescent="0.3">
      <c r="A70" s="79" t="s">
        <v>159</v>
      </c>
      <c r="B70" s="79" t="s">
        <v>155</v>
      </c>
      <c r="C70" s="79" t="s">
        <v>160</v>
      </c>
      <c r="D70" s="80"/>
      <c r="E70" s="79"/>
      <c r="F70" s="79" t="s">
        <v>157</v>
      </c>
      <c r="G70" s="78" t="s">
        <v>161</v>
      </c>
      <c r="H70" s="74" t="s">
        <v>59</v>
      </c>
      <c r="I70" s="74" t="s">
        <v>59</v>
      </c>
      <c r="J70" s="74" t="s">
        <v>59</v>
      </c>
      <c r="K70" s="74" t="s">
        <v>59</v>
      </c>
      <c r="L70" s="74" t="s">
        <v>59</v>
      </c>
      <c r="M70" s="74" t="s">
        <v>59</v>
      </c>
      <c r="N70" s="74" t="s">
        <v>59</v>
      </c>
      <c r="O70" s="74" t="s">
        <v>59</v>
      </c>
      <c r="P70" s="74" t="s">
        <v>59</v>
      </c>
      <c r="Q70" s="74" t="s">
        <v>59</v>
      </c>
      <c r="R70" s="74" t="s">
        <v>59</v>
      </c>
      <c r="S70" s="74" t="s">
        <v>59</v>
      </c>
      <c r="T70" s="74" t="s">
        <v>59</v>
      </c>
      <c r="U70" s="41" t="str">
        <f t="shared" si="3"/>
        <v>NA</v>
      </c>
      <c r="V70" s="41" t="str">
        <f t="shared" ref="V70" si="26">R70</f>
        <v>NA</v>
      </c>
      <c r="W70" s="41" t="str">
        <f t="shared" ref="W70" si="27">S70</f>
        <v>NA</v>
      </c>
      <c r="X70" s="41" t="str">
        <f t="shared" ref="X70" si="28">T70</f>
        <v>NA</v>
      </c>
      <c r="Y70" s="41" t="str">
        <f t="shared" ref="Y70" si="29">U70</f>
        <v>NA</v>
      </c>
      <c r="Z70" s="41" t="str">
        <f t="shared" ref="Z70" si="30">V70</f>
        <v>NA</v>
      </c>
      <c r="AA70" s="41" t="s">
        <v>59</v>
      </c>
      <c r="AB70" s="41" t="s">
        <v>59</v>
      </c>
      <c r="AC70" s="41" t="s">
        <v>59</v>
      </c>
      <c r="AD70" s="41" t="s">
        <v>59</v>
      </c>
      <c r="AE70" s="41" t="s">
        <v>59</v>
      </c>
      <c r="AF70" s="79">
        <v>21.77</v>
      </c>
      <c r="AG70" s="79">
        <v>21.77</v>
      </c>
      <c r="AH70" s="41" t="s">
        <v>59</v>
      </c>
      <c r="AI70" s="79">
        <v>21.77</v>
      </c>
      <c r="AJ70" s="79">
        <v>21.77</v>
      </c>
      <c r="AK70" s="79">
        <v>21.77</v>
      </c>
      <c r="AL70" s="74" t="s">
        <v>59</v>
      </c>
      <c r="AM70" s="74" t="s">
        <v>59</v>
      </c>
      <c r="AN70" s="74" t="s">
        <v>59</v>
      </c>
      <c r="AO70" s="74" t="s">
        <v>59</v>
      </c>
      <c r="AP70" s="41" t="s">
        <v>59</v>
      </c>
      <c r="AQ70" s="74" t="s">
        <v>59</v>
      </c>
      <c r="AR70" s="74" t="s">
        <v>59</v>
      </c>
    </row>
    <row r="71" spans="1:44" s="48" customFormat="1" ht="42" hidden="1" customHeight="1" x14ac:dyDescent="0.3">
      <c r="A71" s="79" t="s">
        <v>159</v>
      </c>
      <c r="B71" s="79" t="s">
        <v>155</v>
      </c>
      <c r="C71" s="79" t="s">
        <v>160</v>
      </c>
      <c r="D71" s="72" t="s">
        <v>64</v>
      </c>
      <c r="E71" s="79"/>
      <c r="F71" s="79" t="s">
        <v>157</v>
      </c>
      <c r="G71" s="78" t="s">
        <v>162</v>
      </c>
      <c r="H71" s="74" t="s">
        <v>59</v>
      </c>
      <c r="I71" s="74" t="s">
        <v>59</v>
      </c>
      <c r="J71" s="74" t="s">
        <v>59</v>
      </c>
      <c r="K71" s="74" t="s">
        <v>59</v>
      </c>
      <c r="L71" s="74" t="s">
        <v>59</v>
      </c>
      <c r="M71" s="74" t="s">
        <v>59</v>
      </c>
      <c r="N71" s="74" t="s">
        <v>59</v>
      </c>
      <c r="O71" s="74" t="s">
        <v>59</v>
      </c>
      <c r="P71" s="74" t="s">
        <v>59</v>
      </c>
      <c r="Q71" s="74" t="s">
        <v>59</v>
      </c>
      <c r="R71" s="74" t="s">
        <v>59</v>
      </c>
      <c r="S71" s="74" t="s">
        <v>59</v>
      </c>
      <c r="T71" s="74" t="s">
        <v>59</v>
      </c>
      <c r="U71" s="41" t="str">
        <f t="shared" ref="U71" si="31">Q71</f>
        <v>NA</v>
      </c>
      <c r="V71" s="41" t="str">
        <f t="shared" ref="V71" si="32">R71</f>
        <v>NA</v>
      </c>
      <c r="W71" s="41" t="str">
        <f t="shared" ref="W71" si="33">S71</f>
        <v>NA</v>
      </c>
      <c r="X71" s="41" t="str">
        <f t="shared" ref="X71" si="34">T71</f>
        <v>NA</v>
      </c>
      <c r="Y71" s="41" t="str">
        <f t="shared" ref="Y71" si="35">U71</f>
        <v>NA</v>
      </c>
      <c r="Z71" s="41" t="str">
        <f t="shared" ref="Z71" si="36">V71</f>
        <v>NA</v>
      </c>
      <c r="AA71" s="41" t="s">
        <v>59</v>
      </c>
      <c r="AB71" s="41" t="s">
        <v>59</v>
      </c>
      <c r="AC71" s="41" t="s">
        <v>59</v>
      </c>
      <c r="AD71" s="41" t="s">
        <v>59</v>
      </c>
      <c r="AE71" s="41" t="s">
        <v>59</v>
      </c>
      <c r="AF71" s="79">
        <v>28.3</v>
      </c>
      <c r="AG71" s="79">
        <v>28.3</v>
      </c>
      <c r="AH71" s="41" t="s">
        <v>59</v>
      </c>
      <c r="AI71" s="79">
        <v>28.3</v>
      </c>
      <c r="AJ71" s="79">
        <v>28.3</v>
      </c>
      <c r="AK71" s="79">
        <v>28.3</v>
      </c>
      <c r="AL71" s="74" t="s">
        <v>59</v>
      </c>
      <c r="AM71" s="74" t="s">
        <v>59</v>
      </c>
      <c r="AN71" s="74" t="s">
        <v>59</v>
      </c>
      <c r="AO71" s="74" t="s">
        <v>59</v>
      </c>
      <c r="AP71" s="41" t="s">
        <v>59</v>
      </c>
      <c r="AQ71" s="74" t="s">
        <v>59</v>
      </c>
      <c r="AR71" s="74" t="s">
        <v>59</v>
      </c>
    </row>
    <row r="72" spans="1:44" ht="42" hidden="1" customHeight="1" x14ac:dyDescent="0.3">
      <c r="A72" s="79" t="s">
        <v>159</v>
      </c>
      <c r="B72" s="69" t="s">
        <v>163</v>
      </c>
      <c r="C72" s="70" t="s">
        <v>164</v>
      </c>
      <c r="D72" s="81"/>
      <c r="E72" s="70"/>
      <c r="F72" s="79" t="s">
        <v>157</v>
      </c>
      <c r="G72" s="71" t="s">
        <v>165</v>
      </c>
      <c r="H72" s="74" t="s">
        <v>59</v>
      </c>
      <c r="I72" s="74" t="s">
        <v>59</v>
      </c>
      <c r="J72" s="74" t="s">
        <v>59</v>
      </c>
      <c r="K72" s="74" t="s">
        <v>59</v>
      </c>
      <c r="L72" s="74" t="s">
        <v>59</v>
      </c>
      <c r="M72" s="74" t="s">
        <v>59</v>
      </c>
      <c r="N72" s="74" t="s">
        <v>59</v>
      </c>
      <c r="O72" s="74" t="s">
        <v>59</v>
      </c>
      <c r="P72" s="74" t="s">
        <v>59</v>
      </c>
      <c r="Q72" s="74" t="s">
        <v>59</v>
      </c>
      <c r="R72" s="74" t="s">
        <v>59</v>
      </c>
      <c r="S72" s="74" t="s">
        <v>59</v>
      </c>
      <c r="T72" s="74" t="s">
        <v>59</v>
      </c>
      <c r="U72" s="41" t="str">
        <f t="shared" si="3"/>
        <v>NA</v>
      </c>
      <c r="V72" s="74" t="s">
        <v>59</v>
      </c>
      <c r="W72" s="74" t="s">
        <v>59</v>
      </c>
      <c r="X72" s="74" t="s">
        <v>59</v>
      </c>
      <c r="Y72" s="74" t="s">
        <v>59</v>
      </c>
      <c r="Z72" s="74" t="s">
        <v>59</v>
      </c>
      <c r="AA72" s="41" t="s">
        <v>59</v>
      </c>
      <c r="AB72" s="41" t="s">
        <v>59</v>
      </c>
      <c r="AC72" s="41" t="s">
        <v>59</v>
      </c>
      <c r="AD72" s="41" t="s">
        <v>59</v>
      </c>
      <c r="AE72" s="41" t="s">
        <v>59</v>
      </c>
      <c r="AF72" s="72">
        <v>9.44</v>
      </c>
      <c r="AG72" s="72">
        <v>9.44</v>
      </c>
      <c r="AH72" s="41" t="s">
        <v>59</v>
      </c>
      <c r="AI72" s="72">
        <v>9.44</v>
      </c>
      <c r="AJ72" s="72">
        <v>9.44</v>
      </c>
      <c r="AK72" s="72">
        <v>9.44</v>
      </c>
      <c r="AL72" s="74" t="s">
        <v>59</v>
      </c>
      <c r="AM72" s="74" t="s">
        <v>59</v>
      </c>
      <c r="AN72" s="74" t="s">
        <v>59</v>
      </c>
      <c r="AO72" s="74" t="s">
        <v>59</v>
      </c>
      <c r="AP72" s="41" t="s">
        <v>59</v>
      </c>
      <c r="AQ72" s="74" t="s">
        <v>59</v>
      </c>
      <c r="AR72" s="74" t="s">
        <v>59</v>
      </c>
    </row>
    <row r="73" spans="1:44" ht="42" hidden="1" customHeight="1" x14ac:dyDescent="0.3">
      <c r="A73" s="79" t="s">
        <v>159</v>
      </c>
      <c r="B73" s="69" t="s">
        <v>166</v>
      </c>
      <c r="C73" s="70" t="s">
        <v>164</v>
      </c>
      <c r="D73" s="76" t="s">
        <v>167</v>
      </c>
      <c r="E73" s="70"/>
      <c r="F73" s="79" t="s">
        <v>157</v>
      </c>
      <c r="G73" s="71" t="s">
        <v>168</v>
      </c>
      <c r="H73" s="74" t="s">
        <v>59</v>
      </c>
      <c r="I73" s="72">
        <v>12.43</v>
      </c>
      <c r="J73" s="74" t="s">
        <v>59</v>
      </c>
      <c r="K73" s="74" t="s">
        <v>59</v>
      </c>
      <c r="L73" s="74" t="s">
        <v>59</v>
      </c>
      <c r="M73" s="74" t="s">
        <v>59</v>
      </c>
      <c r="N73" s="74" t="s">
        <v>59</v>
      </c>
      <c r="O73" s="74" t="s">
        <v>59</v>
      </c>
      <c r="P73" s="74" t="s">
        <v>59</v>
      </c>
      <c r="Q73" s="74" t="s">
        <v>59</v>
      </c>
      <c r="R73" s="74" t="s">
        <v>59</v>
      </c>
      <c r="S73" s="74" t="s">
        <v>59</v>
      </c>
      <c r="T73" s="74" t="s">
        <v>59</v>
      </c>
      <c r="U73" s="41" t="str">
        <f>Q73</f>
        <v>NA</v>
      </c>
      <c r="V73" s="74" t="s">
        <v>59</v>
      </c>
      <c r="W73" s="74" t="s">
        <v>59</v>
      </c>
      <c r="X73" s="74" t="s">
        <v>59</v>
      </c>
      <c r="Y73" s="74" t="s">
        <v>59</v>
      </c>
      <c r="Z73" s="74" t="s">
        <v>59</v>
      </c>
      <c r="AA73" s="41" t="s">
        <v>59</v>
      </c>
      <c r="AB73" s="41" t="s">
        <v>59</v>
      </c>
      <c r="AC73" s="41" t="s">
        <v>59</v>
      </c>
      <c r="AD73" s="41" t="s">
        <v>59</v>
      </c>
      <c r="AE73" s="41" t="s">
        <v>59</v>
      </c>
      <c r="AF73" s="74" t="s">
        <v>59</v>
      </c>
      <c r="AG73" s="74" t="s">
        <v>59</v>
      </c>
      <c r="AH73" s="74" t="s">
        <v>59</v>
      </c>
      <c r="AI73" s="74" t="s">
        <v>59</v>
      </c>
      <c r="AJ73" s="74" t="s">
        <v>59</v>
      </c>
      <c r="AK73" s="74" t="s">
        <v>59</v>
      </c>
      <c r="AL73" s="74" t="s">
        <v>59</v>
      </c>
      <c r="AM73" s="74" t="s">
        <v>59</v>
      </c>
      <c r="AN73" s="74" t="s">
        <v>59</v>
      </c>
      <c r="AO73" s="74" t="s">
        <v>59</v>
      </c>
      <c r="AP73" s="41" t="s">
        <v>59</v>
      </c>
      <c r="AQ73" s="74" t="s">
        <v>59</v>
      </c>
      <c r="AR73" s="74" t="s">
        <v>59</v>
      </c>
    </row>
    <row r="74" spans="1:44" ht="42" hidden="1" customHeight="1" x14ac:dyDescent="0.3">
      <c r="A74" s="79" t="s">
        <v>159</v>
      </c>
      <c r="B74" s="69" t="s">
        <v>163</v>
      </c>
      <c r="C74" s="70" t="s">
        <v>164</v>
      </c>
      <c r="D74" s="76" t="s">
        <v>169</v>
      </c>
      <c r="E74" s="70"/>
      <c r="F74" s="79" t="s">
        <v>157</v>
      </c>
      <c r="G74" s="71" t="s">
        <v>170</v>
      </c>
      <c r="H74" s="74" t="s">
        <v>59</v>
      </c>
      <c r="I74" s="74" t="s">
        <v>59</v>
      </c>
      <c r="J74" s="72">
        <v>10.56</v>
      </c>
      <c r="K74" s="72">
        <v>10.56</v>
      </c>
      <c r="L74" s="72">
        <v>10.56</v>
      </c>
      <c r="M74" s="74" t="s">
        <v>59</v>
      </c>
      <c r="N74" s="74" t="s">
        <v>59</v>
      </c>
      <c r="O74" s="74" t="s">
        <v>59</v>
      </c>
      <c r="P74" s="72">
        <v>10.56</v>
      </c>
      <c r="Q74" s="72">
        <v>10.56</v>
      </c>
      <c r="R74" s="72">
        <v>10.56</v>
      </c>
      <c r="S74" s="72">
        <v>10.56</v>
      </c>
      <c r="T74" s="72">
        <v>10.56</v>
      </c>
      <c r="U74" s="41" t="s">
        <v>59</v>
      </c>
      <c r="V74" s="72">
        <v>10.56</v>
      </c>
      <c r="W74" s="72">
        <v>10.56</v>
      </c>
      <c r="X74" s="72">
        <v>10.56</v>
      </c>
      <c r="Y74" s="72">
        <v>10.56</v>
      </c>
      <c r="Z74" s="72">
        <v>10.56</v>
      </c>
      <c r="AA74" s="41" t="s">
        <v>59</v>
      </c>
      <c r="AB74" s="41" t="s">
        <v>59</v>
      </c>
      <c r="AC74" s="41" t="s">
        <v>59</v>
      </c>
      <c r="AD74" s="41" t="s">
        <v>59</v>
      </c>
      <c r="AE74" s="41" t="s">
        <v>59</v>
      </c>
      <c r="AF74" s="41" t="s">
        <v>59</v>
      </c>
      <c r="AG74" s="41" t="s">
        <v>59</v>
      </c>
      <c r="AH74" s="41" t="s">
        <v>59</v>
      </c>
      <c r="AI74" s="41" t="s">
        <v>59</v>
      </c>
      <c r="AJ74" s="41" t="s">
        <v>59</v>
      </c>
      <c r="AK74" s="41" t="s">
        <v>59</v>
      </c>
      <c r="AL74" s="41" t="s">
        <v>59</v>
      </c>
      <c r="AM74" s="74" t="s">
        <v>59</v>
      </c>
      <c r="AN74" s="74" t="s">
        <v>59</v>
      </c>
      <c r="AO74" s="74" t="s">
        <v>59</v>
      </c>
      <c r="AP74" s="41" t="s">
        <v>59</v>
      </c>
      <c r="AQ74" s="74" t="s">
        <v>59</v>
      </c>
      <c r="AR74" s="74" t="s">
        <v>59</v>
      </c>
    </row>
    <row r="75" spans="1:44" ht="42" hidden="1" customHeight="1" x14ac:dyDescent="0.3">
      <c r="A75" s="79" t="s">
        <v>159</v>
      </c>
      <c r="B75" s="69" t="s">
        <v>171</v>
      </c>
      <c r="C75" s="70" t="s">
        <v>172</v>
      </c>
      <c r="D75" s="81"/>
      <c r="E75" s="70"/>
      <c r="F75" s="79" t="s">
        <v>157</v>
      </c>
      <c r="G75" s="82" t="s">
        <v>173</v>
      </c>
      <c r="H75" s="74" t="s">
        <v>59</v>
      </c>
      <c r="I75" s="79">
        <v>22.03</v>
      </c>
      <c r="J75" s="79">
        <v>22.03</v>
      </c>
      <c r="K75" s="79">
        <v>22.03</v>
      </c>
      <c r="L75" s="79">
        <v>22.03</v>
      </c>
      <c r="M75" s="74" t="s">
        <v>59</v>
      </c>
      <c r="N75" s="74" t="s">
        <v>59</v>
      </c>
      <c r="O75" s="74" t="s">
        <v>59</v>
      </c>
      <c r="P75" s="79">
        <v>22.03</v>
      </c>
      <c r="Q75" s="79">
        <v>22.03</v>
      </c>
      <c r="R75" s="79">
        <v>22.03</v>
      </c>
      <c r="S75" s="79">
        <v>22.03</v>
      </c>
      <c r="T75" s="79">
        <v>22.03</v>
      </c>
      <c r="U75" s="79">
        <v>22.03</v>
      </c>
      <c r="V75" s="79">
        <v>22.03</v>
      </c>
      <c r="W75" s="79">
        <v>22.03</v>
      </c>
      <c r="X75" s="79">
        <v>22.03</v>
      </c>
      <c r="Y75" s="79">
        <v>22.03</v>
      </c>
      <c r="Z75" s="79">
        <v>22.03</v>
      </c>
      <c r="AA75" s="41" t="s">
        <v>59</v>
      </c>
      <c r="AB75" s="41" t="s">
        <v>59</v>
      </c>
      <c r="AC75" s="41" t="s">
        <v>59</v>
      </c>
      <c r="AD75" s="41" t="s">
        <v>59</v>
      </c>
      <c r="AE75" s="41" t="s">
        <v>59</v>
      </c>
      <c r="AF75" s="79">
        <v>22.03</v>
      </c>
      <c r="AG75" s="79">
        <v>22.03</v>
      </c>
      <c r="AH75" s="79">
        <v>22.03</v>
      </c>
      <c r="AI75" s="79">
        <v>22.03</v>
      </c>
      <c r="AJ75" s="79">
        <v>22.03</v>
      </c>
      <c r="AK75" s="79">
        <v>22.03</v>
      </c>
      <c r="AL75" s="74" t="s">
        <v>59</v>
      </c>
      <c r="AM75" s="79">
        <v>22.03</v>
      </c>
      <c r="AN75" s="74" t="s">
        <v>59</v>
      </c>
      <c r="AO75" s="74" t="s">
        <v>59</v>
      </c>
      <c r="AP75" s="41" t="s">
        <v>59</v>
      </c>
      <c r="AQ75" s="74" t="s">
        <v>59</v>
      </c>
      <c r="AR75" s="74" t="s">
        <v>59</v>
      </c>
    </row>
    <row r="76" spans="1:44" ht="42" hidden="1" customHeight="1" x14ac:dyDescent="0.3">
      <c r="A76" s="69" t="s">
        <v>174</v>
      </c>
      <c r="B76" s="69" t="s">
        <v>175</v>
      </c>
      <c r="C76" s="70" t="s">
        <v>176</v>
      </c>
      <c r="D76" s="70"/>
      <c r="E76" s="70"/>
      <c r="F76" s="79" t="s">
        <v>157</v>
      </c>
      <c r="G76" s="83" t="s">
        <v>177</v>
      </c>
      <c r="H76" s="84">
        <v>289.01</v>
      </c>
      <c r="I76" s="85" t="s">
        <v>178</v>
      </c>
      <c r="J76" s="86" t="s">
        <v>178</v>
      </c>
      <c r="K76" s="86" t="s">
        <v>178</v>
      </c>
      <c r="L76" s="86" t="s">
        <v>178</v>
      </c>
      <c r="M76" s="86" t="s">
        <v>178</v>
      </c>
      <c r="N76" s="86" t="s">
        <v>178</v>
      </c>
      <c r="O76" s="74" t="s">
        <v>59</v>
      </c>
      <c r="P76" s="86" t="s">
        <v>178</v>
      </c>
      <c r="Q76" s="86" t="s">
        <v>178</v>
      </c>
      <c r="R76" s="86" t="s">
        <v>178</v>
      </c>
      <c r="S76" s="86" t="s">
        <v>178</v>
      </c>
      <c r="T76" s="86" t="s">
        <v>178</v>
      </c>
      <c r="U76" s="74" t="s">
        <v>59</v>
      </c>
      <c r="V76" s="74" t="s">
        <v>59</v>
      </c>
      <c r="W76" s="74" t="s">
        <v>59</v>
      </c>
      <c r="X76" s="74" t="s">
        <v>59</v>
      </c>
      <c r="Y76" s="74" t="s">
        <v>59</v>
      </c>
      <c r="Z76" s="74" t="s">
        <v>59</v>
      </c>
      <c r="AA76" s="41" t="s">
        <v>59</v>
      </c>
      <c r="AB76" s="41" t="s">
        <v>59</v>
      </c>
      <c r="AC76" s="41" t="s">
        <v>59</v>
      </c>
      <c r="AD76" s="41" t="s">
        <v>59</v>
      </c>
      <c r="AE76" s="41" t="s">
        <v>59</v>
      </c>
      <c r="AF76" s="74" t="s">
        <v>59</v>
      </c>
      <c r="AG76" s="74" t="s">
        <v>59</v>
      </c>
      <c r="AH76" s="41" t="s">
        <v>59</v>
      </c>
      <c r="AI76" s="74" t="s">
        <v>59</v>
      </c>
      <c r="AJ76" s="74" t="s">
        <v>59</v>
      </c>
      <c r="AK76" s="74" t="s">
        <v>59</v>
      </c>
      <c r="AL76" s="74" t="s">
        <v>59</v>
      </c>
      <c r="AM76" s="74" t="s">
        <v>59</v>
      </c>
      <c r="AN76" s="74" t="s">
        <v>59</v>
      </c>
      <c r="AO76" s="74" t="s">
        <v>59</v>
      </c>
      <c r="AP76" s="41" t="s">
        <v>59</v>
      </c>
      <c r="AQ76" s="74" t="s">
        <v>59</v>
      </c>
      <c r="AR76" s="74" t="s">
        <v>59</v>
      </c>
    </row>
    <row r="77" spans="1:44" ht="42" hidden="1" customHeight="1" x14ac:dyDescent="0.3">
      <c r="A77" s="69" t="s">
        <v>174</v>
      </c>
      <c r="B77" s="69" t="s">
        <v>179</v>
      </c>
      <c r="C77" s="70" t="s">
        <v>180</v>
      </c>
      <c r="D77" s="70"/>
      <c r="E77" s="70"/>
      <c r="F77" s="79" t="s">
        <v>157</v>
      </c>
      <c r="G77" s="71" t="s">
        <v>181</v>
      </c>
      <c r="H77" s="84">
        <v>442.95</v>
      </c>
      <c r="I77" s="85" t="s">
        <v>178</v>
      </c>
      <c r="J77" s="86" t="s">
        <v>178</v>
      </c>
      <c r="K77" s="86" t="s">
        <v>178</v>
      </c>
      <c r="L77" s="86" t="s">
        <v>178</v>
      </c>
      <c r="M77" s="86" t="s">
        <v>178</v>
      </c>
      <c r="N77" s="86" t="s">
        <v>178</v>
      </c>
      <c r="O77" s="74" t="s">
        <v>59</v>
      </c>
      <c r="P77" s="86" t="s">
        <v>178</v>
      </c>
      <c r="Q77" s="86" t="s">
        <v>178</v>
      </c>
      <c r="R77" s="86" t="s">
        <v>178</v>
      </c>
      <c r="S77" s="86" t="s">
        <v>178</v>
      </c>
      <c r="T77" s="86" t="s">
        <v>178</v>
      </c>
      <c r="U77" s="74" t="s">
        <v>59</v>
      </c>
      <c r="V77" s="74" t="s">
        <v>59</v>
      </c>
      <c r="W77" s="74" t="s">
        <v>59</v>
      </c>
      <c r="X77" s="74" t="s">
        <v>59</v>
      </c>
      <c r="Y77" s="74" t="s">
        <v>59</v>
      </c>
      <c r="Z77" s="74" t="s">
        <v>59</v>
      </c>
      <c r="AA77" s="41" t="s">
        <v>59</v>
      </c>
      <c r="AB77" s="41" t="s">
        <v>59</v>
      </c>
      <c r="AC77" s="41" t="s">
        <v>59</v>
      </c>
      <c r="AD77" s="41" t="s">
        <v>59</v>
      </c>
      <c r="AE77" s="41" t="s">
        <v>59</v>
      </c>
      <c r="AF77" s="74" t="s">
        <v>59</v>
      </c>
      <c r="AG77" s="74" t="s">
        <v>59</v>
      </c>
      <c r="AH77" s="41" t="s">
        <v>59</v>
      </c>
      <c r="AI77" s="74" t="s">
        <v>59</v>
      </c>
      <c r="AJ77" s="74" t="s">
        <v>59</v>
      </c>
      <c r="AK77" s="74" t="s">
        <v>59</v>
      </c>
      <c r="AL77" s="74" t="s">
        <v>59</v>
      </c>
      <c r="AM77" s="74" t="s">
        <v>59</v>
      </c>
      <c r="AN77" s="74" t="s">
        <v>59</v>
      </c>
      <c r="AO77" s="74" t="s">
        <v>59</v>
      </c>
      <c r="AP77" s="41" t="s">
        <v>59</v>
      </c>
      <c r="AQ77" s="74" t="s">
        <v>59</v>
      </c>
      <c r="AR77" s="74" t="s">
        <v>59</v>
      </c>
    </row>
    <row r="78" spans="1:44" ht="42" hidden="1" customHeight="1" x14ac:dyDescent="0.3">
      <c r="A78" s="69" t="s">
        <v>174</v>
      </c>
      <c r="B78" s="69" t="s">
        <v>182</v>
      </c>
      <c r="C78" s="70" t="s">
        <v>183</v>
      </c>
      <c r="D78" s="70"/>
      <c r="E78" s="70"/>
      <c r="F78" s="79" t="s">
        <v>157</v>
      </c>
      <c r="G78" s="71" t="s">
        <v>184</v>
      </c>
      <c r="H78" s="84">
        <v>406.31</v>
      </c>
      <c r="I78" s="85" t="s">
        <v>178</v>
      </c>
      <c r="J78" s="86" t="s">
        <v>178</v>
      </c>
      <c r="K78" s="86" t="s">
        <v>178</v>
      </c>
      <c r="L78" s="86" t="s">
        <v>178</v>
      </c>
      <c r="M78" s="74" t="s">
        <v>59</v>
      </c>
      <c r="N78" s="74" t="s">
        <v>59</v>
      </c>
      <c r="O78" s="74" t="s">
        <v>59</v>
      </c>
      <c r="P78" s="74" t="s">
        <v>59</v>
      </c>
      <c r="Q78" s="74" t="s">
        <v>59</v>
      </c>
      <c r="R78" s="74" t="s">
        <v>59</v>
      </c>
      <c r="S78" s="74" t="s">
        <v>59</v>
      </c>
      <c r="T78" s="74" t="s">
        <v>59</v>
      </c>
      <c r="U78" s="74" t="s">
        <v>59</v>
      </c>
      <c r="V78" s="74" t="s">
        <v>59</v>
      </c>
      <c r="W78" s="74" t="s">
        <v>59</v>
      </c>
      <c r="X78" s="74" t="s">
        <v>59</v>
      </c>
      <c r="Y78" s="74" t="s">
        <v>59</v>
      </c>
      <c r="Z78" s="74" t="s">
        <v>59</v>
      </c>
      <c r="AA78" s="41" t="s">
        <v>59</v>
      </c>
      <c r="AB78" s="41" t="s">
        <v>59</v>
      </c>
      <c r="AC78" s="41" t="s">
        <v>59</v>
      </c>
      <c r="AD78" s="41" t="s">
        <v>59</v>
      </c>
      <c r="AE78" s="41" t="s">
        <v>59</v>
      </c>
      <c r="AF78" s="74" t="s">
        <v>59</v>
      </c>
      <c r="AG78" s="74" t="s">
        <v>59</v>
      </c>
      <c r="AH78" s="41" t="s">
        <v>59</v>
      </c>
      <c r="AI78" s="74" t="s">
        <v>59</v>
      </c>
      <c r="AJ78" s="74" t="s">
        <v>59</v>
      </c>
      <c r="AK78" s="74" t="s">
        <v>59</v>
      </c>
      <c r="AL78" s="74" t="s">
        <v>59</v>
      </c>
      <c r="AM78" s="74" t="s">
        <v>59</v>
      </c>
      <c r="AN78" s="74" t="s">
        <v>59</v>
      </c>
      <c r="AO78" s="74" t="s">
        <v>59</v>
      </c>
      <c r="AP78" s="41" t="s">
        <v>59</v>
      </c>
      <c r="AQ78" s="74" t="s">
        <v>59</v>
      </c>
      <c r="AR78" s="74" t="s">
        <v>59</v>
      </c>
    </row>
    <row r="79" spans="1:44" ht="42" hidden="1" customHeight="1" x14ac:dyDescent="0.3">
      <c r="A79" s="79" t="s">
        <v>74</v>
      </c>
      <c r="B79" s="69" t="s">
        <v>185</v>
      </c>
      <c r="C79" s="70" t="s">
        <v>186</v>
      </c>
      <c r="D79" s="70"/>
      <c r="E79" s="70"/>
      <c r="F79" s="79" t="s">
        <v>157</v>
      </c>
      <c r="G79" s="71" t="s">
        <v>184</v>
      </c>
      <c r="H79" s="74" t="s">
        <v>59</v>
      </c>
      <c r="I79" s="74" t="s">
        <v>59</v>
      </c>
      <c r="J79" s="74" t="s">
        <v>59</v>
      </c>
      <c r="K79" s="74" t="s">
        <v>59</v>
      </c>
      <c r="L79" s="74" t="s">
        <v>59</v>
      </c>
      <c r="M79" s="79">
        <v>143.96</v>
      </c>
      <c r="N79" s="79">
        <v>101.66</v>
      </c>
      <c r="O79" s="74" t="s">
        <v>59</v>
      </c>
      <c r="P79" s="74" t="s">
        <v>59</v>
      </c>
      <c r="Q79" s="74" t="s">
        <v>59</v>
      </c>
      <c r="R79" s="74" t="s">
        <v>59</v>
      </c>
      <c r="S79" s="74" t="s">
        <v>59</v>
      </c>
      <c r="T79" s="74" t="s">
        <v>59</v>
      </c>
      <c r="U79" s="41" t="str">
        <f t="shared" si="3"/>
        <v>NA</v>
      </c>
      <c r="V79" s="74" t="s">
        <v>59</v>
      </c>
      <c r="W79" s="74" t="s">
        <v>59</v>
      </c>
      <c r="X79" s="74" t="s">
        <v>59</v>
      </c>
      <c r="Y79" s="74" t="s">
        <v>59</v>
      </c>
      <c r="Z79" s="74" t="s">
        <v>59</v>
      </c>
      <c r="AA79" s="41" t="s">
        <v>59</v>
      </c>
      <c r="AB79" s="41" t="s">
        <v>59</v>
      </c>
      <c r="AC79" s="41" t="s">
        <v>59</v>
      </c>
      <c r="AD79" s="41" t="s">
        <v>59</v>
      </c>
      <c r="AE79" s="41" t="s">
        <v>59</v>
      </c>
      <c r="AF79" s="74" t="s">
        <v>59</v>
      </c>
      <c r="AG79" s="74" t="s">
        <v>59</v>
      </c>
      <c r="AH79" s="41" t="s">
        <v>59</v>
      </c>
      <c r="AI79" s="74" t="s">
        <v>59</v>
      </c>
      <c r="AJ79" s="74" t="s">
        <v>59</v>
      </c>
      <c r="AK79" s="74" t="s">
        <v>59</v>
      </c>
      <c r="AL79" s="74" t="s">
        <v>59</v>
      </c>
      <c r="AM79" s="74" t="s">
        <v>59</v>
      </c>
      <c r="AN79" s="74" t="s">
        <v>59</v>
      </c>
      <c r="AO79" s="74" t="s">
        <v>59</v>
      </c>
      <c r="AP79" s="41" t="s">
        <v>59</v>
      </c>
      <c r="AQ79" s="74" t="s">
        <v>59</v>
      </c>
      <c r="AR79" s="87" t="s">
        <v>59</v>
      </c>
    </row>
    <row r="80" spans="1:44" ht="42" hidden="1" customHeight="1" x14ac:dyDescent="0.3">
      <c r="A80" s="79" t="s">
        <v>187</v>
      </c>
      <c r="B80" s="69" t="s">
        <v>185</v>
      </c>
      <c r="C80" s="70" t="s">
        <v>186</v>
      </c>
      <c r="D80" s="70" t="s">
        <v>188</v>
      </c>
      <c r="E80" s="70"/>
      <c r="F80" s="79" t="s">
        <v>157</v>
      </c>
      <c r="G80" s="71" t="s">
        <v>184</v>
      </c>
      <c r="H80" s="74" t="s">
        <v>59</v>
      </c>
      <c r="I80" s="74" t="s">
        <v>59</v>
      </c>
      <c r="J80" s="74" t="s">
        <v>59</v>
      </c>
      <c r="K80" s="74" t="s">
        <v>59</v>
      </c>
      <c r="L80" s="74" t="s">
        <v>59</v>
      </c>
      <c r="M80" s="79">
        <v>381.49</v>
      </c>
      <c r="N80" s="79">
        <v>269.38</v>
      </c>
      <c r="O80" s="74" t="s">
        <v>59</v>
      </c>
      <c r="P80" s="74" t="s">
        <v>59</v>
      </c>
      <c r="Q80" s="74" t="s">
        <v>59</v>
      </c>
      <c r="R80" s="74" t="s">
        <v>59</v>
      </c>
      <c r="S80" s="74" t="s">
        <v>59</v>
      </c>
      <c r="T80" s="74" t="s">
        <v>59</v>
      </c>
      <c r="U80" s="41" t="str">
        <f t="shared" ref="U80" si="37">Q80</f>
        <v>NA</v>
      </c>
      <c r="V80" s="74" t="s">
        <v>59</v>
      </c>
      <c r="W80" s="74" t="s">
        <v>59</v>
      </c>
      <c r="X80" s="74" t="s">
        <v>59</v>
      </c>
      <c r="Y80" s="74" t="s">
        <v>59</v>
      </c>
      <c r="Z80" s="74" t="s">
        <v>59</v>
      </c>
      <c r="AA80" s="41" t="s">
        <v>59</v>
      </c>
      <c r="AB80" s="41" t="s">
        <v>59</v>
      </c>
      <c r="AC80" s="41" t="s">
        <v>59</v>
      </c>
      <c r="AD80" s="41" t="s">
        <v>59</v>
      </c>
      <c r="AE80" s="41" t="s">
        <v>59</v>
      </c>
      <c r="AF80" s="74" t="s">
        <v>59</v>
      </c>
      <c r="AG80" s="74" t="s">
        <v>59</v>
      </c>
      <c r="AH80" s="41" t="s">
        <v>59</v>
      </c>
      <c r="AI80" s="74" t="s">
        <v>59</v>
      </c>
      <c r="AJ80" s="74" t="s">
        <v>59</v>
      </c>
      <c r="AK80" s="74" t="s">
        <v>59</v>
      </c>
      <c r="AL80" s="74" t="s">
        <v>59</v>
      </c>
      <c r="AM80" s="74" t="s">
        <v>59</v>
      </c>
      <c r="AN80" s="74" t="s">
        <v>59</v>
      </c>
      <c r="AO80" s="74" t="s">
        <v>59</v>
      </c>
      <c r="AP80" s="41" t="s">
        <v>59</v>
      </c>
      <c r="AQ80" s="74" t="s">
        <v>59</v>
      </c>
      <c r="AR80" s="87" t="s">
        <v>59</v>
      </c>
    </row>
    <row r="81" spans="1:44" ht="42" hidden="1" customHeight="1" x14ac:dyDescent="0.3">
      <c r="A81" s="79" t="s">
        <v>174</v>
      </c>
      <c r="B81" s="69" t="s">
        <v>189</v>
      </c>
      <c r="C81" s="70" t="s">
        <v>190</v>
      </c>
      <c r="D81" s="70"/>
      <c r="E81" s="70"/>
      <c r="F81" s="79" t="s">
        <v>157</v>
      </c>
      <c r="G81" s="71" t="s">
        <v>191</v>
      </c>
      <c r="H81" s="72">
        <v>116.18</v>
      </c>
      <c r="I81" s="29" t="s">
        <v>59</v>
      </c>
      <c r="J81" s="41" t="s">
        <v>59</v>
      </c>
      <c r="K81" s="41" t="s">
        <v>59</v>
      </c>
      <c r="L81" s="41" t="s">
        <v>59</v>
      </c>
      <c r="M81" s="41" t="s">
        <v>59</v>
      </c>
      <c r="N81" s="41" t="s">
        <v>59</v>
      </c>
      <c r="O81" s="74" t="s">
        <v>59</v>
      </c>
      <c r="P81" s="41" t="s">
        <v>59</v>
      </c>
      <c r="Q81" s="41" t="s">
        <v>59</v>
      </c>
      <c r="R81" s="41" t="s">
        <v>59</v>
      </c>
      <c r="S81" s="41" t="s">
        <v>59</v>
      </c>
      <c r="T81" s="41" t="s">
        <v>59</v>
      </c>
      <c r="U81" s="41" t="s">
        <v>59</v>
      </c>
      <c r="V81" s="41" t="s">
        <v>59</v>
      </c>
      <c r="W81" s="41" t="s">
        <v>59</v>
      </c>
      <c r="X81" s="41" t="s">
        <v>59</v>
      </c>
      <c r="Y81" s="41" t="s">
        <v>59</v>
      </c>
      <c r="Z81" s="41" t="s">
        <v>59</v>
      </c>
      <c r="AA81" s="62" t="s">
        <v>178</v>
      </c>
      <c r="AB81" s="62" t="s">
        <v>178</v>
      </c>
      <c r="AC81" s="62" t="s">
        <v>178</v>
      </c>
      <c r="AD81" s="62" t="s">
        <v>178</v>
      </c>
      <c r="AE81" s="62" t="s">
        <v>178</v>
      </c>
      <c r="AF81" s="43" t="s">
        <v>178</v>
      </c>
      <c r="AG81" s="43" t="s">
        <v>178</v>
      </c>
      <c r="AH81" s="41" t="s">
        <v>59</v>
      </c>
      <c r="AI81" s="43" t="s">
        <v>178</v>
      </c>
      <c r="AJ81" s="43" t="s">
        <v>178</v>
      </c>
      <c r="AK81" s="43" t="s">
        <v>178</v>
      </c>
      <c r="AL81" s="41" t="s">
        <v>59</v>
      </c>
      <c r="AM81" s="41" t="s">
        <v>59</v>
      </c>
      <c r="AN81" s="41" t="s">
        <v>59</v>
      </c>
      <c r="AO81" s="41" t="s">
        <v>59</v>
      </c>
      <c r="AP81" s="41" t="s">
        <v>59</v>
      </c>
      <c r="AQ81" s="41" t="s">
        <v>59</v>
      </c>
      <c r="AR81" s="41" t="s">
        <v>59</v>
      </c>
    </row>
    <row r="82" spans="1:44" ht="42" hidden="1" customHeight="1" x14ac:dyDescent="0.3">
      <c r="A82" s="79" t="s">
        <v>174</v>
      </c>
      <c r="B82" s="69" t="s">
        <v>192</v>
      </c>
      <c r="C82" s="70" t="s">
        <v>190</v>
      </c>
      <c r="D82" s="70" t="s">
        <v>169</v>
      </c>
      <c r="E82" s="70"/>
      <c r="F82" s="79" t="s">
        <v>157</v>
      </c>
      <c r="G82" s="71" t="s">
        <v>336</v>
      </c>
      <c r="H82" s="72">
        <v>168.99</v>
      </c>
      <c r="I82" s="34" t="s">
        <v>178</v>
      </c>
      <c r="J82" s="43" t="s">
        <v>178</v>
      </c>
      <c r="K82" s="43" t="s">
        <v>178</v>
      </c>
      <c r="L82" s="43" t="s">
        <v>178</v>
      </c>
      <c r="M82" s="41" t="s">
        <v>59</v>
      </c>
      <c r="N82" s="41" t="s">
        <v>59</v>
      </c>
      <c r="O82" s="74" t="s">
        <v>59</v>
      </c>
      <c r="P82" s="43" t="s">
        <v>178</v>
      </c>
      <c r="Q82" s="43" t="s">
        <v>178</v>
      </c>
      <c r="R82" s="43" t="s">
        <v>178</v>
      </c>
      <c r="S82" s="43" t="s">
        <v>178</v>
      </c>
      <c r="T82" s="43" t="s">
        <v>178</v>
      </c>
      <c r="U82" s="41" t="s">
        <v>59</v>
      </c>
      <c r="V82" s="43" t="str">
        <f t="shared" si="3"/>
        <v>X</v>
      </c>
      <c r="W82" s="43" t="str">
        <f t="shared" si="3"/>
        <v>X</v>
      </c>
      <c r="X82" s="43" t="str">
        <f t="shared" si="3"/>
        <v>X</v>
      </c>
      <c r="Y82" s="43" t="s">
        <v>178</v>
      </c>
      <c r="Z82" s="43" t="str">
        <f t="shared" si="3"/>
        <v>X</v>
      </c>
      <c r="AA82" s="41" t="s">
        <v>59</v>
      </c>
      <c r="AB82" s="41" t="s">
        <v>59</v>
      </c>
      <c r="AC82" s="41" t="s">
        <v>59</v>
      </c>
      <c r="AD82" s="41" t="s">
        <v>59</v>
      </c>
      <c r="AE82" s="41" t="s">
        <v>59</v>
      </c>
      <c r="AF82" s="41" t="s">
        <v>59</v>
      </c>
      <c r="AG82" s="41" t="s">
        <v>59</v>
      </c>
      <c r="AH82" s="41" t="s">
        <v>59</v>
      </c>
      <c r="AI82" s="41" t="s">
        <v>59</v>
      </c>
      <c r="AJ82" s="41" t="s">
        <v>59</v>
      </c>
      <c r="AK82" s="41" t="s">
        <v>59</v>
      </c>
      <c r="AL82" s="41" t="s">
        <v>59</v>
      </c>
      <c r="AM82" s="41" t="s">
        <v>59</v>
      </c>
      <c r="AN82" s="41" t="s">
        <v>59</v>
      </c>
      <c r="AO82" s="41" t="s">
        <v>59</v>
      </c>
      <c r="AP82" s="41" t="s">
        <v>59</v>
      </c>
      <c r="AQ82" s="41" t="s">
        <v>59</v>
      </c>
      <c r="AR82" s="41" t="s">
        <v>59</v>
      </c>
    </row>
    <row r="83" spans="1:44" ht="42" hidden="1" customHeight="1" x14ac:dyDescent="0.3">
      <c r="A83" s="79" t="s">
        <v>174</v>
      </c>
      <c r="B83" s="69" t="s">
        <v>194</v>
      </c>
      <c r="C83" s="70" t="s">
        <v>190</v>
      </c>
      <c r="D83" s="70" t="s">
        <v>195</v>
      </c>
      <c r="E83" s="70"/>
      <c r="F83" s="79" t="s">
        <v>157</v>
      </c>
      <c r="G83" s="71" t="s">
        <v>196</v>
      </c>
      <c r="H83" s="72">
        <v>174.27</v>
      </c>
      <c r="I83" s="29" t="s">
        <v>59</v>
      </c>
      <c r="J83" s="41" t="s">
        <v>59</v>
      </c>
      <c r="K83" s="41" t="s">
        <v>59</v>
      </c>
      <c r="L83" s="41" t="s">
        <v>59</v>
      </c>
      <c r="M83" s="41" t="s">
        <v>59</v>
      </c>
      <c r="N83" s="41" t="s">
        <v>59</v>
      </c>
      <c r="O83" s="74" t="s">
        <v>59</v>
      </c>
      <c r="P83" s="41" t="s">
        <v>59</v>
      </c>
      <c r="Q83" s="41" t="s">
        <v>59</v>
      </c>
      <c r="R83" s="41" t="s">
        <v>59</v>
      </c>
      <c r="S83" s="41" t="s">
        <v>59</v>
      </c>
      <c r="T83" s="41" t="s">
        <v>59</v>
      </c>
      <c r="U83" s="41" t="str">
        <f t="shared" si="3"/>
        <v>NA</v>
      </c>
      <c r="V83" s="41" t="s">
        <v>59</v>
      </c>
      <c r="W83" s="41" t="s">
        <v>59</v>
      </c>
      <c r="X83" s="41" t="s">
        <v>59</v>
      </c>
      <c r="Y83" s="74" t="s">
        <v>59</v>
      </c>
      <c r="Z83" s="74" t="s">
        <v>59</v>
      </c>
      <c r="AA83" s="62" t="s">
        <v>178</v>
      </c>
      <c r="AB83" s="62" t="s">
        <v>178</v>
      </c>
      <c r="AC83" s="62" t="s">
        <v>178</v>
      </c>
      <c r="AD83" s="62" t="s">
        <v>178</v>
      </c>
      <c r="AE83" s="62" t="s">
        <v>178</v>
      </c>
      <c r="AF83" s="43" t="s">
        <v>178</v>
      </c>
      <c r="AG83" s="43" t="s">
        <v>178</v>
      </c>
      <c r="AH83" s="41" t="s">
        <v>59</v>
      </c>
      <c r="AI83" s="43" t="s">
        <v>178</v>
      </c>
      <c r="AJ83" s="43" t="s">
        <v>178</v>
      </c>
      <c r="AK83" s="43" t="s">
        <v>178</v>
      </c>
      <c r="AL83" s="41" t="s">
        <v>59</v>
      </c>
      <c r="AM83" s="41" t="s">
        <v>59</v>
      </c>
      <c r="AN83" s="41" t="s">
        <v>59</v>
      </c>
      <c r="AO83" s="41" t="s">
        <v>59</v>
      </c>
      <c r="AP83" s="41" t="s">
        <v>59</v>
      </c>
      <c r="AQ83" s="41" t="s">
        <v>59</v>
      </c>
      <c r="AR83" s="41" t="s">
        <v>59</v>
      </c>
    </row>
    <row r="84" spans="1:44" ht="42" hidden="1" customHeight="1" x14ac:dyDescent="0.3">
      <c r="A84" s="79" t="s">
        <v>174</v>
      </c>
      <c r="B84" s="69" t="s">
        <v>197</v>
      </c>
      <c r="C84" s="70" t="s">
        <v>190</v>
      </c>
      <c r="D84" s="70" t="s">
        <v>169</v>
      </c>
      <c r="E84" s="70" t="s">
        <v>195</v>
      </c>
      <c r="F84" s="79" t="s">
        <v>157</v>
      </c>
      <c r="G84" s="71" t="s">
        <v>198</v>
      </c>
      <c r="H84" s="72">
        <v>253.48</v>
      </c>
      <c r="I84" s="34" t="s">
        <v>178</v>
      </c>
      <c r="J84" s="43" t="s">
        <v>178</v>
      </c>
      <c r="K84" s="43" t="s">
        <v>178</v>
      </c>
      <c r="L84" s="43" t="s">
        <v>178</v>
      </c>
      <c r="M84" s="41" t="s">
        <v>59</v>
      </c>
      <c r="N84" s="41" t="s">
        <v>59</v>
      </c>
      <c r="O84" s="74" t="s">
        <v>59</v>
      </c>
      <c r="P84" s="43" t="s">
        <v>178</v>
      </c>
      <c r="Q84" s="43" t="s">
        <v>178</v>
      </c>
      <c r="R84" s="43" t="s">
        <v>178</v>
      </c>
      <c r="S84" s="43" t="s">
        <v>178</v>
      </c>
      <c r="T84" s="43" t="s">
        <v>178</v>
      </c>
      <c r="U84" s="41" t="s">
        <v>59</v>
      </c>
      <c r="V84" s="43" t="s">
        <v>178</v>
      </c>
      <c r="W84" s="43" t="s">
        <v>178</v>
      </c>
      <c r="X84" s="43" t="s">
        <v>178</v>
      </c>
      <c r="Y84" s="43" t="s">
        <v>178</v>
      </c>
      <c r="Z84" s="43" t="s">
        <v>178</v>
      </c>
      <c r="AA84" s="41" t="s">
        <v>59</v>
      </c>
      <c r="AB84" s="41" t="s">
        <v>59</v>
      </c>
      <c r="AC84" s="41" t="s">
        <v>59</v>
      </c>
      <c r="AD84" s="41" t="s">
        <v>59</v>
      </c>
      <c r="AE84" s="41" t="s">
        <v>59</v>
      </c>
      <c r="AF84" s="41" t="s">
        <v>59</v>
      </c>
      <c r="AG84" s="41" t="s">
        <v>59</v>
      </c>
      <c r="AH84" s="41" t="s">
        <v>59</v>
      </c>
      <c r="AI84" s="41" t="s">
        <v>59</v>
      </c>
      <c r="AJ84" s="41" t="s">
        <v>59</v>
      </c>
      <c r="AK84" s="41" t="s">
        <v>59</v>
      </c>
      <c r="AL84" s="41" t="s">
        <v>59</v>
      </c>
      <c r="AM84" s="41" t="s">
        <v>59</v>
      </c>
      <c r="AN84" s="41" t="s">
        <v>59</v>
      </c>
      <c r="AO84" s="41" t="s">
        <v>59</v>
      </c>
      <c r="AP84" s="41" t="s">
        <v>59</v>
      </c>
      <c r="AQ84" s="41" t="s">
        <v>59</v>
      </c>
      <c r="AR84" s="41" t="s">
        <v>59</v>
      </c>
    </row>
    <row r="85" spans="1:44" s="65" customFormat="1" ht="42.6" hidden="1" customHeight="1" x14ac:dyDescent="0.3">
      <c r="A85" s="79" t="s">
        <v>199</v>
      </c>
      <c r="B85" s="69"/>
      <c r="C85" s="70" t="s">
        <v>200</v>
      </c>
      <c r="D85" s="70" t="s">
        <v>201</v>
      </c>
      <c r="E85" s="70"/>
      <c r="F85" s="79" t="s">
        <v>157</v>
      </c>
      <c r="G85" s="71" t="s">
        <v>202</v>
      </c>
      <c r="H85" s="74" t="s">
        <v>59</v>
      </c>
      <c r="I85" s="32">
        <v>18.47</v>
      </c>
      <c r="J85" s="32">
        <v>18.47</v>
      </c>
      <c r="K85" s="32">
        <v>18.47</v>
      </c>
      <c r="L85" s="32">
        <v>18.47</v>
      </c>
      <c r="M85" s="32">
        <v>18.47</v>
      </c>
      <c r="N85" s="32">
        <v>18.47</v>
      </c>
      <c r="O85" s="74" t="s">
        <v>59</v>
      </c>
      <c r="P85" s="74" t="s">
        <v>59</v>
      </c>
      <c r="Q85" s="74" t="s">
        <v>59</v>
      </c>
      <c r="R85" s="74" t="s">
        <v>59</v>
      </c>
      <c r="S85" s="74" t="s">
        <v>59</v>
      </c>
      <c r="T85" s="74" t="s">
        <v>59</v>
      </c>
      <c r="U85" s="74" t="s">
        <v>59</v>
      </c>
      <c r="V85" s="74" t="s">
        <v>59</v>
      </c>
      <c r="W85" s="74" t="s">
        <v>59</v>
      </c>
      <c r="X85" s="74" t="s">
        <v>59</v>
      </c>
      <c r="Y85" s="74" t="s">
        <v>59</v>
      </c>
      <c r="Z85" s="74" t="s">
        <v>59</v>
      </c>
      <c r="AA85" s="74" t="s">
        <v>59</v>
      </c>
      <c r="AB85" s="74" t="s">
        <v>59</v>
      </c>
      <c r="AC85" s="74" t="s">
        <v>59</v>
      </c>
      <c r="AD85" s="74" t="s">
        <v>59</v>
      </c>
      <c r="AE85" s="74" t="s">
        <v>59</v>
      </c>
      <c r="AF85" s="74" t="s">
        <v>59</v>
      </c>
      <c r="AG85" s="74" t="s">
        <v>59</v>
      </c>
      <c r="AH85" s="74" t="s">
        <v>59</v>
      </c>
      <c r="AI85" s="74" t="s">
        <v>59</v>
      </c>
      <c r="AJ85" s="74" t="s">
        <v>59</v>
      </c>
      <c r="AK85" s="74" t="s">
        <v>59</v>
      </c>
      <c r="AL85" s="74" t="s">
        <v>59</v>
      </c>
      <c r="AM85" s="74" t="s">
        <v>59</v>
      </c>
      <c r="AN85" s="74" t="s">
        <v>59</v>
      </c>
      <c r="AO85" s="74" t="s">
        <v>59</v>
      </c>
      <c r="AP85" s="74" t="s">
        <v>59</v>
      </c>
      <c r="AQ85" s="74" t="s">
        <v>59</v>
      </c>
      <c r="AR85" s="74" t="s">
        <v>59</v>
      </c>
    </row>
    <row r="86" spans="1:44" s="65" customFormat="1" ht="42.6" hidden="1" customHeight="1" x14ac:dyDescent="0.3">
      <c r="A86" s="79" t="s">
        <v>203</v>
      </c>
      <c r="B86" s="69"/>
      <c r="C86" s="70" t="s">
        <v>200</v>
      </c>
      <c r="D86" s="70" t="s">
        <v>204</v>
      </c>
      <c r="E86" s="70"/>
      <c r="F86" s="79" t="s">
        <v>157</v>
      </c>
      <c r="G86" s="71" t="s">
        <v>202</v>
      </c>
      <c r="H86" s="74" t="s">
        <v>59</v>
      </c>
      <c r="I86" s="32">
        <v>129.28</v>
      </c>
      <c r="J86" s="32">
        <v>129.28</v>
      </c>
      <c r="K86" s="32">
        <v>129.28</v>
      </c>
      <c r="L86" s="32">
        <v>129.28</v>
      </c>
      <c r="M86" s="32">
        <v>129.28</v>
      </c>
      <c r="N86" s="32">
        <v>129.28</v>
      </c>
      <c r="O86" s="74" t="s">
        <v>59</v>
      </c>
      <c r="P86" s="74" t="s">
        <v>59</v>
      </c>
      <c r="Q86" s="74" t="s">
        <v>59</v>
      </c>
      <c r="R86" s="74" t="s">
        <v>59</v>
      </c>
      <c r="S86" s="74" t="s">
        <v>59</v>
      </c>
      <c r="T86" s="74" t="s">
        <v>59</v>
      </c>
      <c r="U86" s="74" t="s">
        <v>59</v>
      </c>
      <c r="V86" s="74" t="s">
        <v>59</v>
      </c>
      <c r="W86" s="74" t="s">
        <v>59</v>
      </c>
      <c r="X86" s="74" t="s">
        <v>59</v>
      </c>
      <c r="Y86" s="74" t="s">
        <v>59</v>
      </c>
      <c r="Z86" s="74" t="s">
        <v>59</v>
      </c>
      <c r="AA86" s="74" t="s">
        <v>59</v>
      </c>
      <c r="AB86" s="74" t="s">
        <v>59</v>
      </c>
      <c r="AC86" s="74" t="s">
        <v>59</v>
      </c>
      <c r="AD86" s="74" t="s">
        <v>59</v>
      </c>
      <c r="AE86" s="74" t="s">
        <v>59</v>
      </c>
      <c r="AF86" s="74" t="s">
        <v>59</v>
      </c>
      <c r="AG86" s="74" t="s">
        <v>59</v>
      </c>
      <c r="AH86" s="74" t="s">
        <v>59</v>
      </c>
      <c r="AI86" s="74" t="s">
        <v>59</v>
      </c>
      <c r="AJ86" s="74" t="s">
        <v>59</v>
      </c>
      <c r="AK86" s="74" t="s">
        <v>59</v>
      </c>
      <c r="AL86" s="74" t="s">
        <v>59</v>
      </c>
      <c r="AM86" s="74" t="s">
        <v>59</v>
      </c>
      <c r="AN86" s="74" t="s">
        <v>59</v>
      </c>
      <c r="AO86" s="74" t="s">
        <v>59</v>
      </c>
      <c r="AP86" s="74" t="s">
        <v>59</v>
      </c>
      <c r="AQ86" s="74" t="s">
        <v>59</v>
      </c>
      <c r="AR86" s="74" t="s">
        <v>59</v>
      </c>
    </row>
    <row r="87" spans="1:44" s="65" customFormat="1" ht="42.6" hidden="1" customHeight="1" x14ac:dyDescent="0.3">
      <c r="A87" s="79" t="s">
        <v>205</v>
      </c>
      <c r="B87" s="69"/>
      <c r="C87" s="70" t="s">
        <v>200</v>
      </c>
      <c r="D87" s="70" t="s">
        <v>206</v>
      </c>
      <c r="E87" s="70"/>
      <c r="F87" s="79" t="s">
        <v>157</v>
      </c>
      <c r="G87" s="71" t="s">
        <v>202</v>
      </c>
      <c r="H87" s="74" t="s">
        <v>59</v>
      </c>
      <c r="I87" s="32">
        <v>258.56</v>
      </c>
      <c r="J87" s="32">
        <v>258.56</v>
      </c>
      <c r="K87" s="32">
        <v>258.56</v>
      </c>
      <c r="L87" s="32">
        <v>258.56</v>
      </c>
      <c r="M87" s="32">
        <v>258.56</v>
      </c>
      <c r="N87" s="32">
        <v>258.56</v>
      </c>
      <c r="O87" s="74" t="s">
        <v>59</v>
      </c>
      <c r="P87" s="74" t="s">
        <v>59</v>
      </c>
      <c r="Q87" s="74" t="s">
        <v>59</v>
      </c>
      <c r="R87" s="74" t="s">
        <v>59</v>
      </c>
      <c r="S87" s="74" t="s">
        <v>59</v>
      </c>
      <c r="T87" s="74" t="s">
        <v>59</v>
      </c>
      <c r="U87" s="74" t="s">
        <v>59</v>
      </c>
      <c r="V87" s="74" t="s">
        <v>59</v>
      </c>
      <c r="W87" s="74" t="s">
        <v>59</v>
      </c>
      <c r="X87" s="74" t="s">
        <v>59</v>
      </c>
      <c r="Y87" s="74" t="s">
        <v>59</v>
      </c>
      <c r="Z87" s="74" t="s">
        <v>59</v>
      </c>
      <c r="AA87" s="74" t="s">
        <v>59</v>
      </c>
      <c r="AB87" s="74" t="s">
        <v>59</v>
      </c>
      <c r="AC87" s="74" t="s">
        <v>59</v>
      </c>
      <c r="AD87" s="74" t="s">
        <v>59</v>
      </c>
      <c r="AE87" s="74" t="s">
        <v>59</v>
      </c>
      <c r="AF87" s="74" t="s">
        <v>59</v>
      </c>
      <c r="AG87" s="74" t="s">
        <v>59</v>
      </c>
      <c r="AH87" s="74" t="s">
        <v>59</v>
      </c>
      <c r="AI87" s="74" t="s">
        <v>59</v>
      </c>
      <c r="AJ87" s="74" t="s">
        <v>59</v>
      </c>
      <c r="AK87" s="74" t="s">
        <v>59</v>
      </c>
      <c r="AL87" s="74" t="s">
        <v>59</v>
      </c>
      <c r="AM87" s="74" t="s">
        <v>59</v>
      </c>
      <c r="AN87" s="74" t="s">
        <v>59</v>
      </c>
      <c r="AO87" s="74" t="s">
        <v>59</v>
      </c>
      <c r="AP87" s="74" t="s">
        <v>59</v>
      </c>
      <c r="AQ87" s="74" t="s">
        <v>59</v>
      </c>
      <c r="AR87" s="74" t="s">
        <v>59</v>
      </c>
    </row>
    <row r="88" spans="1:44" s="65" customFormat="1" ht="42.6" hidden="1" customHeight="1" x14ac:dyDescent="0.3">
      <c r="A88" s="79" t="s">
        <v>207</v>
      </c>
      <c r="B88" s="69"/>
      <c r="C88" s="70" t="s">
        <v>200</v>
      </c>
      <c r="D88" s="70" t="s">
        <v>208</v>
      </c>
      <c r="E88" s="70"/>
      <c r="F88" s="79" t="s">
        <v>157</v>
      </c>
      <c r="G88" s="71" t="s">
        <v>202</v>
      </c>
      <c r="H88" s="74" t="s">
        <v>59</v>
      </c>
      <c r="I88" s="32">
        <v>387.84</v>
      </c>
      <c r="J88" s="32">
        <v>387.84</v>
      </c>
      <c r="K88" s="32">
        <v>387.84</v>
      </c>
      <c r="L88" s="32">
        <v>387.84</v>
      </c>
      <c r="M88" s="32">
        <v>387.84</v>
      </c>
      <c r="N88" s="32">
        <v>387.84</v>
      </c>
      <c r="O88" s="74" t="s">
        <v>59</v>
      </c>
      <c r="P88" s="74" t="s">
        <v>59</v>
      </c>
      <c r="Q88" s="74" t="s">
        <v>59</v>
      </c>
      <c r="R88" s="74" t="s">
        <v>59</v>
      </c>
      <c r="S88" s="74" t="s">
        <v>59</v>
      </c>
      <c r="T88" s="74" t="s">
        <v>59</v>
      </c>
      <c r="U88" s="74" t="s">
        <v>59</v>
      </c>
      <c r="V88" s="74" t="s">
        <v>59</v>
      </c>
      <c r="W88" s="74" t="s">
        <v>59</v>
      </c>
      <c r="X88" s="74" t="s">
        <v>59</v>
      </c>
      <c r="Y88" s="74" t="s">
        <v>59</v>
      </c>
      <c r="Z88" s="74" t="s">
        <v>59</v>
      </c>
      <c r="AA88" s="74" t="s">
        <v>59</v>
      </c>
      <c r="AB88" s="74" t="s">
        <v>59</v>
      </c>
      <c r="AC88" s="74" t="s">
        <v>59</v>
      </c>
      <c r="AD88" s="74" t="s">
        <v>59</v>
      </c>
      <c r="AE88" s="74" t="s">
        <v>59</v>
      </c>
      <c r="AF88" s="74" t="s">
        <v>59</v>
      </c>
      <c r="AG88" s="74" t="s">
        <v>59</v>
      </c>
      <c r="AH88" s="74" t="s">
        <v>59</v>
      </c>
      <c r="AI88" s="74" t="s">
        <v>59</v>
      </c>
      <c r="AJ88" s="74" t="s">
        <v>59</v>
      </c>
      <c r="AK88" s="74" t="s">
        <v>59</v>
      </c>
      <c r="AL88" s="74" t="s">
        <v>59</v>
      </c>
      <c r="AM88" s="74" t="s">
        <v>59</v>
      </c>
      <c r="AN88" s="74" t="s">
        <v>59</v>
      </c>
      <c r="AO88" s="74" t="s">
        <v>59</v>
      </c>
      <c r="AP88" s="74" t="s">
        <v>59</v>
      </c>
      <c r="AQ88" s="74" t="s">
        <v>59</v>
      </c>
      <c r="AR88" s="74" t="s">
        <v>59</v>
      </c>
    </row>
    <row r="89" spans="1:44" s="65" customFormat="1" ht="42.6" hidden="1" customHeight="1" x14ac:dyDescent="0.3">
      <c r="A89" s="79" t="s">
        <v>209</v>
      </c>
      <c r="B89" s="69"/>
      <c r="C89" s="70" t="s">
        <v>200</v>
      </c>
      <c r="D89" s="70" t="s">
        <v>210</v>
      </c>
      <c r="E89" s="70"/>
      <c r="F89" s="79" t="s">
        <v>157</v>
      </c>
      <c r="G89" s="71" t="s">
        <v>202</v>
      </c>
      <c r="H89" s="74" t="s">
        <v>59</v>
      </c>
      <c r="I89" s="32">
        <v>517.12</v>
      </c>
      <c r="J89" s="32">
        <v>517.12</v>
      </c>
      <c r="K89" s="32">
        <v>517.12</v>
      </c>
      <c r="L89" s="32">
        <v>517.12</v>
      </c>
      <c r="M89" s="32">
        <v>517.12</v>
      </c>
      <c r="N89" s="32">
        <v>517.12</v>
      </c>
      <c r="O89" s="74" t="s">
        <v>59</v>
      </c>
      <c r="P89" s="74" t="s">
        <v>59</v>
      </c>
      <c r="Q89" s="74" t="s">
        <v>59</v>
      </c>
      <c r="R89" s="74" t="s">
        <v>59</v>
      </c>
      <c r="S89" s="74" t="s">
        <v>59</v>
      </c>
      <c r="T89" s="74" t="s">
        <v>59</v>
      </c>
      <c r="U89" s="74" t="s">
        <v>59</v>
      </c>
      <c r="V89" s="74" t="s">
        <v>59</v>
      </c>
      <c r="W89" s="74" t="s">
        <v>59</v>
      </c>
      <c r="X89" s="74" t="s">
        <v>59</v>
      </c>
      <c r="Y89" s="74" t="s">
        <v>59</v>
      </c>
      <c r="Z89" s="74" t="s">
        <v>59</v>
      </c>
      <c r="AA89" s="74" t="s">
        <v>59</v>
      </c>
      <c r="AB89" s="74" t="s">
        <v>59</v>
      </c>
      <c r="AC89" s="74" t="s">
        <v>59</v>
      </c>
      <c r="AD89" s="74" t="s">
        <v>59</v>
      </c>
      <c r="AE89" s="74" t="s">
        <v>59</v>
      </c>
      <c r="AF89" s="74" t="s">
        <v>59</v>
      </c>
      <c r="AG89" s="74" t="s">
        <v>59</v>
      </c>
      <c r="AH89" s="74" t="s">
        <v>59</v>
      </c>
      <c r="AI89" s="74" t="s">
        <v>59</v>
      </c>
      <c r="AJ89" s="74" t="s">
        <v>59</v>
      </c>
      <c r="AK89" s="74" t="s">
        <v>59</v>
      </c>
      <c r="AL89" s="74" t="s">
        <v>59</v>
      </c>
      <c r="AM89" s="74" t="s">
        <v>59</v>
      </c>
      <c r="AN89" s="74" t="s">
        <v>59</v>
      </c>
      <c r="AO89" s="74" t="s">
        <v>59</v>
      </c>
      <c r="AP89" s="74" t="s">
        <v>59</v>
      </c>
      <c r="AQ89" s="74" t="s">
        <v>59</v>
      </c>
      <c r="AR89" s="74" t="s">
        <v>59</v>
      </c>
    </row>
    <row r="90" spans="1:44" ht="42" hidden="1" customHeight="1" x14ac:dyDescent="0.3">
      <c r="A90" s="79" t="s">
        <v>159</v>
      </c>
      <c r="B90" s="69"/>
      <c r="C90" s="70" t="s">
        <v>211</v>
      </c>
      <c r="D90" s="70"/>
      <c r="E90" s="70"/>
      <c r="F90" s="70" t="s">
        <v>149</v>
      </c>
      <c r="G90" s="71" t="s">
        <v>212</v>
      </c>
      <c r="H90" s="74" t="s">
        <v>59</v>
      </c>
      <c r="I90" s="79">
        <v>22.03</v>
      </c>
      <c r="J90" s="79">
        <v>22.03</v>
      </c>
      <c r="K90" s="79">
        <v>22.03</v>
      </c>
      <c r="L90" s="79">
        <v>22.03</v>
      </c>
      <c r="M90" s="74" t="s">
        <v>59</v>
      </c>
      <c r="N90" s="74" t="s">
        <v>59</v>
      </c>
      <c r="O90" s="74" t="s">
        <v>59</v>
      </c>
      <c r="P90" s="79">
        <v>22.03</v>
      </c>
      <c r="Q90" s="79">
        <v>22.03</v>
      </c>
      <c r="R90" s="79">
        <v>22.03</v>
      </c>
      <c r="S90" s="79">
        <v>22.03</v>
      </c>
      <c r="T90" s="74" t="s">
        <v>59</v>
      </c>
      <c r="U90" s="79">
        <f>AO90</f>
        <v>22.03</v>
      </c>
      <c r="V90" s="79">
        <f>AQ90</f>
        <v>22.03</v>
      </c>
      <c r="W90" s="79">
        <f>AQ90</f>
        <v>22.03</v>
      </c>
      <c r="X90" s="79">
        <f>AQ90</f>
        <v>22.03</v>
      </c>
      <c r="Y90" s="74" t="s">
        <v>59</v>
      </c>
      <c r="Z90" s="74" t="s">
        <v>59</v>
      </c>
      <c r="AA90" s="41" t="s">
        <v>59</v>
      </c>
      <c r="AB90" s="41" t="s">
        <v>59</v>
      </c>
      <c r="AC90" s="41" t="s">
        <v>59</v>
      </c>
      <c r="AD90" s="41" t="s">
        <v>59</v>
      </c>
      <c r="AE90" s="41" t="s">
        <v>59</v>
      </c>
      <c r="AF90" s="79">
        <v>22.03</v>
      </c>
      <c r="AG90" s="79">
        <v>22.03</v>
      </c>
      <c r="AH90" s="79">
        <v>22.03</v>
      </c>
      <c r="AI90" s="79">
        <v>22.03</v>
      </c>
      <c r="AJ90" s="74" t="s">
        <v>59</v>
      </c>
      <c r="AK90" s="79">
        <v>22.03</v>
      </c>
      <c r="AL90" s="41" t="s">
        <v>59</v>
      </c>
      <c r="AM90" s="41" t="s">
        <v>59</v>
      </c>
      <c r="AN90" s="79">
        <v>22.03</v>
      </c>
      <c r="AO90" s="79">
        <v>22.03</v>
      </c>
      <c r="AP90" s="79">
        <v>22.03</v>
      </c>
      <c r="AQ90" s="79">
        <v>22.03</v>
      </c>
      <c r="AR90" s="79">
        <v>22.03</v>
      </c>
    </row>
    <row r="91" spans="1:44" ht="42" hidden="1" customHeight="1" x14ac:dyDescent="0.3">
      <c r="A91" s="79" t="s">
        <v>159</v>
      </c>
      <c r="B91" s="69"/>
      <c r="C91" s="70" t="s">
        <v>211</v>
      </c>
      <c r="D91" s="70" t="s">
        <v>213</v>
      </c>
      <c r="E91" s="70"/>
      <c r="F91" s="70" t="s">
        <v>149</v>
      </c>
      <c r="G91" s="71" t="s">
        <v>214</v>
      </c>
      <c r="H91" s="74" t="s">
        <v>59</v>
      </c>
      <c r="I91" s="79">
        <v>10.14</v>
      </c>
      <c r="J91" s="79">
        <v>10.14</v>
      </c>
      <c r="K91" s="79">
        <v>10.14</v>
      </c>
      <c r="L91" s="79">
        <v>10.14</v>
      </c>
      <c r="M91" s="74" t="s">
        <v>59</v>
      </c>
      <c r="N91" s="74" t="s">
        <v>59</v>
      </c>
      <c r="O91" s="74" t="s">
        <v>59</v>
      </c>
      <c r="P91" s="79">
        <v>10.14</v>
      </c>
      <c r="Q91" s="79">
        <v>10.14</v>
      </c>
      <c r="R91" s="79">
        <v>10.14</v>
      </c>
      <c r="S91" s="79">
        <v>10.14</v>
      </c>
      <c r="T91" s="74" t="s">
        <v>59</v>
      </c>
      <c r="U91" s="79">
        <v>10.14</v>
      </c>
      <c r="V91" s="79">
        <v>10.14</v>
      </c>
      <c r="W91" s="79">
        <v>10.14</v>
      </c>
      <c r="X91" s="79">
        <v>10.14</v>
      </c>
      <c r="Y91" s="74" t="s">
        <v>59</v>
      </c>
      <c r="Z91" s="74" t="s">
        <v>59</v>
      </c>
      <c r="AA91" s="41" t="s">
        <v>59</v>
      </c>
      <c r="AB91" s="41" t="s">
        <v>59</v>
      </c>
      <c r="AC91" s="41" t="s">
        <v>59</v>
      </c>
      <c r="AD91" s="41" t="s">
        <v>59</v>
      </c>
      <c r="AE91" s="41" t="s">
        <v>59</v>
      </c>
      <c r="AF91" s="79">
        <v>10.14</v>
      </c>
      <c r="AG91" s="79">
        <v>10.14</v>
      </c>
      <c r="AH91" s="79">
        <v>10.14</v>
      </c>
      <c r="AI91" s="79">
        <v>10.14</v>
      </c>
      <c r="AJ91" s="74" t="s">
        <v>59</v>
      </c>
      <c r="AK91" s="79">
        <v>10.14</v>
      </c>
      <c r="AL91" s="41" t="s">
        <v>59</v>
      </c>
      <c r="AM91" s="41" t="s">
        <v>59</v>
      </c>
      <c r="AN91" s="79">
        <v>10.14</v>
      </c>
      <c r="AO91" s="79">
        <v>10.14</v>
      </c>
      <c r="AP91" s="79">
        <v>10.14</v>
      </c>
      <c r="AQ91" s="79">
        <v>10.14</v>
      </c>
      <c r="AR91" s="79">
        <v>10.14</v>
      </c>
    </row>
    <row r="92" spans="1:44" ht="42" hidden="1" customHeight="1" x14ac:dyDescent="0.3">
      <c r="A92" s="79" t="s">
        <v>159</v>
      </c>
      <c r="B92" s="79" t="s">
        <v>155</v>
      </c>
      <c r="C92" s="70" t="s">
        <v>215</v>
      </c>
      <c r="D92" s="70"/>
      <c r="E92" s="70"/>
      <c r="F92" s="70" t="s">
        <v>157</v>
      </c>
      <c r="G92" s="71" t="s">
        <v>216</v>
      </c>
      <c r="H92" s="41" t="s">
        <v>59</v>
      </c>
      <c r="I92" s="29" t="s">
        <v>59</v>
      </c>
      <c r="J92" s="41" t="s">
        <v>59</v>
      </c>
      <c r="K92" s="41" t="s">
        <v>59</v>
      </c>
      <c r="L92" s="41" t="s">
        <v>59</v>
      </c>
      <c r="M92" s="41" t="s">
        <v>59</v>
      </c>
      <c r="N92" s="41" t="s">
        <v>59</v>
      </c>
      <c r="O92" s="74" t="s">
        <v>59</v>
      </c>
      <c r="P92" s="41" t="s">
        <v>59</v>
      </c>
      <c r="Q92" s="41" t="s">
        <v>59</v>
      </c>
      <c r="R92" s="41" t="s">
        <v>59</v>
      </c>
      <c r="S92" s="41" t="s">
        <v>59</v>
      </c>
      <c r="T92" s="41" t="s">
        <v>59</v>
      </c>
      <c r="U92" s="41" t="str">
        <f t="shared" ref="U92" si="38">Q92</f>
        <v>NA</v>
      </c>
      <c r="V92" s="41" t="s">
        <v>59</v>
      </c>
      <c r="W92" s="41" t="s">
        <v>59</v>
      </c>
      <c r="X92" s="41" t="s">
        <v>59</v>
      </c>
      <c r="Y92" s="41" t="s">
        <v>59</v>
      </c>
      <c r="Z92" s="41" t="s">
        <v>59</v>
      </c>
      <c r="AA92" s="41" t="s">
        <v>59</v>
      </c>
      <c r="AB92" s="41" t="s">
        <v>59</v>
      </c>
      <c r="AC92" s="41" t="s">
        <v>59</v>
      </c>
      <c r="AD92" s="41" t="s">
        <v>59</v>
      </c>
      <c r="AE92" s="41" t="s">
        <v>59</v>
      </c>
      <c r="AF92" s="41" t="s">
        <v>59</v>
      </c>
      <c r="AG92" s="41" t="s">
        <v>59</v>
      </c>
      <c r="AH92" s="41" t="s">
        <v>59</v>
      </c>
      <c r="AI92" s="41" t="s">
        <v>59</v>
      </c>
      <c r="AJ92" s="41" t="s">
        <v>59</v>
      </c>
      <c r="AK92" s="41" t="s">
        <v>59</v>
      </c>
      <c r="AL92" s="79">
        <v>17.489999999999998</v>
      </c>
      <c r="AM92" s="41" t="s">
        <v>59</v>
      </c>
      <c r="AN92" s="41" t="s">
        <v>59</v>
      </c>
      <c r="AO92" s="41" t="s">
        <v>59</v>
      </c>
      <c r="AP92" s="41" t="s">
        <v>59</v>
      </c>
      <c r="AQ92" s="41" t="s">
        <v>59</v>
      </c>
      <c r="AR92" s="41" t="s">
        <v>59</v>
      </c>
    </row>
    <row r="93" spans="1:44" ht="42" hidden="1" customHeight="1" x14ac:dyDescent="0.3">
      <c r="A93" s="79" t="s">
        <v>159</v>
      </c>
      <c r="B93" s="79" t="s">
        <v>217</v>
      </c>
      <c r="C93" s="70" t="s">
        <v>215</v>
      </c>
      <c r="D93" s="70" t="s">
        <v>213</v>
      </c>
      <c r="E93" s="70"/>
      <c r="F93" s="70" t="s">
        <v>157</v>
      </c>
      <c r="G93" s="71" t="s">
        <v>218</v>
      </c>
      <c r="H93" s="41" t="s">
        <v>59</v>
      </c>
      <c r="I93" s="29" t="s">
        <v>59</v>
      </c>
      <c r="J93" s="41" t="s">
        <v>59</v>
      </c>
      <c r="K93" s="41" t="s">
        <v>59</v>
      </c>
      <c r="L93" s="41" t="s">
        <v>59</v>
      </c>
      <c r="M93" s="41" t="s">
        <v>59</v>
      </c>
      <c r="N93" s="41" t="s">
        <v>59</v>
      </c>
      <c r="O93" s="74" t="s">
        <v>59</v>
      </c>
      <c r="P93" s="41" t="s">
        <v>59</v>
      </c>
      <c r="Q93" s="41" t="s">
        <v>59</v>
      </c>
      <c r="R93" s="41" t="s">
        <v>59</v>
      </c>
      <c r="S93" s="41" t="s">
        <v>59</v>
      </c>
      <c r="T93" s="41" t="s">
        <v>59</v>
      </c>
      <c r="U93" s="41" t="str">
        <f t="shared" si="3"/>
        <v>NA</v>
      </c>
      <c r="V93" s="41" t="s">
        <v>59</v>
      </c>
      <c r="W93" s="41" t="s">
        <v>59</v>
      </c>
      <c r="X93" s="41" t="s">
        <v>59</v>
      </c>
      <c r="Y93" s="41" t="s">
        <v>59</v>
      </c>
      <c r="Z93" s="41" t="s">
        <v>59</v>
      </c>
      <c r="AA93" s="41" t="s">
        <v>59</v>
      </c>
      <c r="AB93" s="41" t="s">
        <v>59</v>
      </c>
      <c r="AC93" s="41" t="s">
        <v>59</v>
      </c>
      <c r="AD93" s="41" t="s">
        <v>59</v>
      </c>
      <c r="AE93" s="41" t="s">
        <v>59</v>
      </c>
      <c r="AF93" s="41" t="s">
        <v>59</v>
      </c>
      <c r="AG93" s="41" t="s">
        <v>59</v>
      </c>
      <c r="AH93" s="41" t="s">
        <v>59</v>
      </c>
      <c r="AI93" s="41" t="s">
        <v>59</v>
      </c>
      <c r="AJ93" s="41" t="s">
        <v>59</v>
      </c>
      <c r="AK93" s="41" t="s">
        <v>59</v>
      </c>
      <c r="AL93" s="79">
        <v>2.19</v>
      </c>
      <c r="AM93" s="41" t="s">
        <v>59</v>
      </c>
      <c r="AN93" s="41" t="s">
        <v>59</v>
      </c>
      <c r="AO93" s="41" t="s">
        <v>59</v>
      </c>
      <c r="AP93" s="41" t="s">
        <v>59</v>
      </c>
      <c r="AQ93" s="41" t="s">
        <v>59</v>
      </c>
      <c r="AR93" s="41" t="s">
        <v>59</v>
      </c>
    </row>
    <row r="94" spans="1:44" ht="42" hidden="1" customHeight="1" x14ac:dyDescent="0.3">
      <c r="A94" s="69" t="s">
        <v>219</v>
      </c>
      <c r="B94" s="69"/>
      <c r="C94" s="70" t="s">
        <v>220</v>
      </c>
      <c r="D94" s="70" t="s">
        <v>221</v>
      </c>
      <c r="E94" s="70"/>
      <c r="F94" s="70" t="s">
        <v>149</v>
      </c>
      <c r="G94" s="71" t="s">
        <v>222</v>
      </c>
      <c r="H94" s="41" t="s">
        <v>59</v>
      </c>
      <c r="I94" s="33">
        <v>694.13</v>
      </c>
      <c r="J94" s="41" t="s">
        <v>59</v>
      </c>
      <c r="K94" s="41" t="s">
        <v>59</v>
      </c>
      <c r="L94" s="41" t="s">
        <v>59</v>
      </c>
      <c r="M94" s="41" t="s">
        <v>59</v>
      </c>
      <c r="N94" s="41" t="s">
        <v>59</v>
      </c>
      <c r="O94" s="74" t="s">
        <v>59</v>
      </c>
      <c r="P94" s="41" t="s">
        <v>59</v>
      </c>
      <c r="Q94" s="41" t="s">
        <v>59</v>
      </c>
      <c r="R94" s="41" t="s">
        <v>59</v>
      </c>
      <c r="S94" s="41" t="s">
        <v>59</v>
      </c>
      <c r="T94" s="41" t="s">
        <v>59</v>
      </c>
      <c r="U94" s="41" t="str">
        <f>Q94</f>
        <v>NA</v>
      </c>
      <c r="V94" s="41" t="s">
        <v>59</v>
      </c>
      <c r="W94" s="41" t="s">
        <v>59</v>
      </c>
      <c r="X94" s="41" t="s">
        <v>59</v>
      </c>
      <c r="Y94" s="41" t="s">
        <v>59</v>
      </c>
      <c r="Z94" s="41" t="s">
        <v>59</v>
      </c>
      <c r="AA94" s="41" t="s">
        <v>59</v>
      </c>
      <c r="AB94" s="41" t="s">
        <v>59</v>
      </c>
      <c r="AC94" s="41" t="s">
        <v>59</v>
      </c>
      <c r="AD94" s="41" t="s">
        <v>59</v>
      </c>
      <c r="AE94" s="41" t="s">
        <v>59</v>
      </c>
      <c r="AF94" s="41" t="s">
        <v>59</v>
      </c>
      <c r="AG94" s="41" t="s">
        <v>59</v>
      </c>
      <c r="AH94" s="41" t="s">
        <v>59</v>
      </c>
      <c r="AI94" s="41" t="s">
        <v>59</v>
      </c>
      <c r="AJ94" s="41" t="s">
        <v>59</v>
      </c>
      <c r="AK94" s="41" t="s">
        <v>59</v>
      </c>
      <c r="AL94" s="41" t="s">
        <v>59</v>
      </c>
      <c r="AM94" s="41" t="s">
        <v>59</v>
      </c>
      <c r="AN94" s="41" t="s">
        <v>59</v>
      </c>
      <c r="AO94" s="41" t="s">
        <v>59</v>
      </c>
      <c r="AP94" s="41" t="s">
        <v>59</v>
      </c>
      <c r="AQ94" s="41" t="s">
        <v>59</v>
      </c>
      <c r="AR94" s="74" t="s">
        <v>59</v>
      </c>
    </row>
    <row r="95" spans="1:44" ht="42" hidden="1" customHeight="1" x14ac:dyDescent="0.3">
      <c r="A95" s="69" t="s">
        <v>219</v>
      </c>
      <c r="B95" s="69"/>
      <c r="C95" s="70" t="s">
        <v>220</v>
      </c>
      <c r="D95" s="70" t="s">
        <v>223</v>
      </c>
      <c r="E95" s="70"/>
      <c r="F95" s="70" t="s">
        <v>149</v>
      </c>
      <c r="G95" s="71" t="s">
        <v>222</v>
      </c>
      <c r="H95" s="41" t="s">
        <v>59</v>
      </c>
      <c r="I95" s="41" t="s">
        <v>59</v>
      </c>
      <c r="J95" s="33">
        <v>397.73</v>
      </c>
      <c r="K95" s="33">
        <v>397.73</v>
      </c>
      <c r="L95" s="33">
        <v>397.73</v>
      </c>
      <c r="M95" s="41" t="s">
        <v>59</v>
      </c>
      <c r="N95" s="41" t="s">
        <v>59</v>
      </c>
      <c r="O95" s="74" t="s">
        <v>59</v>
      </c>
      <c r="P95" s="41" t="s">
        <v>59</v>
      </c>
      <c r="Q95" s="41" t="s">
        <v>59</v>
      </c>
      <c r="R95" s="41" t="s">
        <v>59</v>
      </c>
      <c r="S95" s="41" t="s">
        <v>59</v>
      </c>
      <c r="T95" s="41" t="s">
        <v>59</v>
      </c>
      <c r="U95" s="41" t="str">
        <f t="shared" ref="U95" si="39">Q95</f>
        <v>NA</v>
      </c>
      <c r="V95" s="41" t="s">
        <v>59</v>
      </c>
      <c r="W95" s="41" t="s">
        <v>59</v>
      </c>
      <c r="X95" s="41" t="s">
        <v>59</v>
      </c>
      <c r="Y95" s="41" t="s">
        <v>59</v>
      </c>
      <c r="Z95" s="41" t="s">
        <v>59</v>
      </c>
      <c r="AA95" s="41" t="s">
        <v>59</v>
      </c>
      <c r="AB95" s="41" t="s">
        <v>59</v>
      </c>
      <c r="AC95" s="41" t="s">
        <v>59</v>
      </c>
      <c r="AD95" s="41" t="s">
        <v>59</v>
      </c>
      <c r="AE95" s="41" t="s">
        <v>59</v>
      </c>
      <c r="AF95" s="41" t="s">
        <v>59</v>
      </c>
      <c r="AG95" s="41" t="s">
        <v>59</v>
      </c>
      <c r="AH95" s="41" t="s">
        <v>59</v>
      </c>
      <c r="AI95" s="41" t="s">
        <v>59</v>
      </c>
      <c r="AJ95" s="41" t="s">
        <v>59</v>
      </c>
      <c r="AK95" s="41" t="s">
        <v>59</v>
      </c>
      <c r="AL95" s="41" t="s">
        <v>59</v>
      </c>
      <c r="AM95" s="41" t="s">
        <v>59</v>
      </c>
      <c r="AN95" s="41" t="s">
        <v>59</v>
      </c>
      <c r="AO95" s="41" t="s">
        <v>59</v>
      </c>
      <c r="AP95" s="41" t="s">
        <v>59</v>
      </c>
      <c r="AQ95" s="41" t="s">
        <v>59</v>
      </c>
      <c r="AR95" s="74" t="s">
        <v>59</v>
      </c>
    </row>
    <row r="96" spans="1:44" ht="42" hidden="1" customHeight="1" x14ac:dyDescent="0.3">
      <c r="A96" s="69" t="s">
        <v>219</v>
      </c>
      <c r="B96" s="69"/>
      <c r="C96" s="70" t="s">
        <v>220</v>
      </c>
      <c r="D96" s="70" t="s">
        <v>224</v>
      </c>
      <c r="E96" s="70"/>
      <c r="F96" s="70" t="s">
        <v>149</v>
      </c>
      <c r="G96" s="71" t="s">
        <v>222</v>
      </c>
      <c r="H96" s="41" t="s">
        <v>59</v>
      </c>
      <c r="I96" s="41" t="s">
        <v>59</v>
      </c>
      <c r="J96" s="41" t="s">
        <v>59</v>
      </c>
      <c r="K96" s="41" t="s">
        <v>59</v>
      </c>
      <c r="L96" s="41" t="s">
        <v>59</v>
      </c>
      <c r="M96" s="33">
        <v>284.02999999999997</v>
      </c>
      <c r="N96" s="33">
        <v>284.02999999999997</v>
      </c>
      <c r="O96" s="74" t="s">
        <v>59</v>
      </c>
      <c r="P96" s="33">
        <v>284.02999999999997</v>
      </c>
      <c r="Q96" s="33">
        <v>284.02999999999997</v>
      </c>
      <c r="R96" s="33">
        <v>284.02999999999997</v>
      </c>
      <c r="S96" s="33">
        <v>284.02999999999997</v>
      </c>
      <c r="T96" s="33">
        <v>284.02999999999997</v>
      </c>
      <c r="U96" s="33">
        <v>284.02999999999997</v>
      </c>
      <c r="V96" s="33">
        <v>284.02999999999997</v>
      </c>
      <c r="W96" s="33">
        <v>284.02999999999997</v>
      </c>
      <c r="X96" s="33">
        <v>284.02999999999997</v>
      </c>
      <c r="Y96" s="33">
        <v>284.02999999999997</v>
      </c>
      <c r="Z96" s="33">
        <v>284.02999999999997</v>
      </c>
      <c r="AA96" s="41" t="s">
        <v>59</v>
      </c>
      <c r="AB96" s="41" t="s">
        <v>59</v>
      </c>
      <c r="AC96" s="41" t="s">
        <v>59</v>
      </c>
      <c r="AD96" s="41" t="s">
        <v>59</v>
      </c>
      <c r="AE96" s="41" t="s">
        <v>59</v>
      </c>
      <c r="AF96" s="41" t="s">
        <v>59</v>
      </c>
      <c r="AG96" s="41" t="s">
        <v>59</v>
      </c>
      <c r="AH96" s="41" t="s">
        <v>59</v>
      </c>
      <c r="AI96" s="41" t="s">
        <v>59</v>
      </c>
      <c r="AJ96" s="41" t="s">
        <v>59</v>
      </c>
      <c r="AK96" s="41" t="s">
        <v>59</v>
      </c>
      <c r="AL96" s="41" t="s">
        <v>59</v>
      </c>
      <c r="AM96" s="41" t="s">
        <v>59</v>
      </c>
      <c r="AN96" s="41" t="s">
        <v>59</v>
      </c>
      <c r="AO96" s="41" t="s">
        <v>59</v>
      </c>
      <c r="AP96" s="41" t="s">
        <v>59</v>
      </c>
      <c r="AQ96" s="41" t="s">
        <v>59</v>
      </c>
      <c r="AR96" s="41" t="s">
        <v>59</v>
      </c>
    </row>
    <row r="97" spans="1:44" ht="42" hidden="1" customHeight="1" x14ac:dyDescent="0.3">
      <c r="A97" s="69" t="s">
        <v>219</v>
      </c>
      <c r="B97" s="69"/>
      <c r="C97" s="70" t="s">
        <v>220</v>
      </c>
      <c r="D97" s="70" t="s">
        <v>225</v>
      </c>
      <c r="E97" s="70"/>
      <c r="F97" s="70" t="s">
        <v>149</v>
      </c>
      <c r="G97" s="71" t="s">
        <v>222</v>
      </c>
      <c r="H97" s="41" t="s">
        <v>59</v>
      </c>
      <c r="I97" s="41" t="s">
        <v>59</v>
      </c>
      <c r="J97" s="41" t="s">
        <v>59</v>
      </c>
      <c r="K97" s="41" t="s">
        <v>59</v>
      </c>
      <c r="L97" s="41" t="s">
        <v>59</v>
      </c>
      <c r="M97" s="44" t="s">
        <v>59</v>
      </c>
      <c r="N97" s="44" t="s">
        <v>59</v>
      </c>
      <c r="O97" s="74" t="s">
        <v>59</v>
      </c>
      <c r="P97" s="41" t="s">
        <v>59</v>
      </c>
      <c r="Q97" s="41" t="s">
        <v>59</v>
      </c>
      <c r="R97" s="41" t="s">
        <v>59</v>
      </c>
      <c r="S97" s="41" t="s">
        <v>59</v>
      </c>
      <c r="T97" s="41" t="s">
        <v>59</v>
      </c>
      <c r="U97" s="41" t="str">
        <f>Q97</f>
        <v>NA</v>
      </c>
      <c r="V97" s="41" t="s">
        <v>59</v>
      </c>
      <c r="W97" s="41" t="s">
        <v>59</v>
      </c>
      <c r="X97" s="41" t="s">
        <v>59</v>
      </c>
      <c r="Y97" s="41" t="s">
        <v>59</v>
      </c>
      <c r="Z97" s="41" t="s">
        <v>59</v>
      </c>
      <c r="AA97" s="41" t="s">
        <v>59</v>
      </c>
      <c r="AB97" s="41" t="s">
        <v>59</v>
      </c>
      <c r="AC97" s="41" t="s">
        <v>59</v>
      </c>
      <c r="AD97" s="41" t="s">
        <v>59</v>
      </c>
      <c r="AE97" s="41" t="s">
        <v>59</v>
      </c>
      <c r="AF97" s="33">
        <v>225.16</v>
      </c>
      <c r="AG97" s="33">
        <v>225.16</v>
      </c>
      <c r="AH97" s="33">
        <v>225.16</v>
      </c>
      <c r="AI97" s="33">
        <v>225.16</v>
      </c>
      <c r="AJ97" s="33">
        <v>225.16</v>
      </c>
      <c r="AK97" s="33">
        <v>225.16</v>
      </c>
      <c r="AL97" s="41" t="s">
        <v>59</v>
      </c>
      <c r="AM97" s="41" t="s">
        <v>59</v>
      </c>
      <c r="AN97" s="41" t="s">
        <v>59</v>
      </c>
      <c r="AO97" s="41" t="s">
        <v>59</v>
      </c>
      <c r="AP97" s="41" t="s">
        <v>59</v>
      </c>
      <c r="AQ97" s="33">
        <v>225.16</v>
      </c>
      <c r="AR97" s="33">
        <v>225.16</v>
      </c>
    </row>
    <row r="98" spans="1:44" ht="42" hidden="1" customHeight="1" x14ac:dyDescent="0.3">
      <c r="A98" s="69" t="s">
        <v>219</v>
      </c>
      <c r="B98" s="69"/>
      <c r="C98" s="70" t="s">
        <v>220</v>
      </c>
      <c r="D98" s="70" t="s">
        <v>226</v>
      </c>
      <c r="E98" s="70"/>
      <c r="F98" s="70" t="s">
        <v>149</v>
      </c>
      <c r="G98" s="71" t="s">
        <v>222</v>
      </c>
      <c r="H98" s="41" t="s">
        <v>59</v>
      </c>
      <c r="I98" s="41" t="s">
        <v>59</v>
      </c>
      <c r="J98" s="41" t="s">
        <v>59</v>
      </c>
      <c r="K98" s="41" t="s">
        <v>59</v>
      </c>
      <c r="L98" s="41" t="s">
        <v>59</v>
      </c>
      <c r="M98" s="44" t="s">
        <v>59</v>
      </c>
      <c r="N98" s="44" t="s">
        <v>59</v>
      </c>
      <c r="O98" s="74" t="s">
        <v>59</v>
      </c>
      <c r="P98" s="41" t="s">
        <v>59</v>
      </c>
      <c r="Q98" s="41" t="s">
        <v>59</v>
      </c>
      <c r="R98" s="41" t="s">
        <v>59</v>
      </c>
      <c r="S98" s="41" t="s">
        <v>59</v>
      </c>
      <c r="T98" s="41" t="s">
        <v>59</v>
      </c>
      <c r="U98" s="41" t="str">
        <f>Q98</f>
        <v>NA</v>
      </c>
      <c r="V98" s="41" t="s">
        <v>59</v>
      </c>
      <c r="W98" s="41" t="s">
        <v>59</v>
      </c>
      <c r="X98" s="41" t="s">
        <v>59</v>
      </c>
      <c r="Y98" s="41" t="s">
        <v>59</v>
      </c>
      <c r="Z98" s="41" t="s">
        <v>59</v>
      </c>
      <c r="AA98" s="41" t="s">
        <v>59</v>
      </c>
      <c r="AB98" s="41" t="s">
        <v>59</v>
      </c>
      <c r="AC98" s="41" t="s">
        <v>59</v>
      </c>
      <c r="AD98" s="41" t="s">
        <v>59</v>
      </c>
      <c r="AE98" s="41" t="s">
        <v>59</v>
      </c>
      <c r="AF98" s="41" t="s">
        <v>59</v>
      </c>
      <c r="AG98" s="41" t="s">
        <v>59</v>
      </c>
      <c r="AH98" s="41" t="s">
        <v>59</v>
      </c>
      <c r="AI98" s="41" t="s">
        <v>59</v>
      </c>
      <c r="AJ98" s="41" t="s">
        <v>59</v>
      </c>
      <c r="AK98" s="41" t="s">
        <v>59</v>
      </c>
      <c r="AL98" s="33">
        <v>179.54</v>
      </c>
      <c r="AM98" s="41" t="s">
        <v>59</v>
      </c>
      <c r="AN98" s="41" t="s">
        <v>59</v>
      </c>
      <c r="AO98" s="41" t="s">
        <v>59</v>
      </c>
      <c r="AP98" s="41" t="s">
        <v>59</v>
      </c>
      <c r="AQ98" s="41" t="s">
        <v>59</v>
      </c>
      <c r="AR98" s="74" t="s">
        <v>59</v>
      </c>
    </row>
    <row r="99" spans="1:44" s="1" customFormat="1" ht="42" hidden="1" customHeight="1" x14ac:dyDescent="0.3">
      <c r="A99" s="69" t="s">
        <v>55</v>
      </c>
      <c r="B99" s="69"/>
      <c r="C99" s="70" t="s">
        <v>227</v>
      </c>
      <c r="D99" s="76"/>
      <c r="E99" s="70"/>
      <c r="F99" s="70" t="s">
        <v>157</v>
      </c>
      <c r="G99" s="71" t="s">
        <v>228</v>
      </c>
      <c r="H99" s="74" t="s">
        <v>59</v>
      </c>
      <c r="I99" s="79">
        <v>16.329999999999998</v>
      </c>
      <c r="J99" s="79">
        <v>16.329999999999998</v>
      </c>
      <c r="K99" s="79">
        <v>16.329999999999998</v>
      </c>
      <c r="L99" s="79">
        <v>16.329999999999998</v>
      </c>
      <c r="M99" s="79">
        <v>16.329999999999998</v>
      </c>
      <c r="N99" s="79">
        <v>16.329999999999998</v>
      </c>
      <c r="O99" s="74" t="s">
        <v>59</v>
      </c>
      <c r="P99" s="79">
        <v>16.329999999999998</v>
      </c>
      <c r="Q99" s="79">
        <v>16.329999999999998</v>
      </c>
      <c r="R99" s="79">
        <v>16.329999999999998</v>
      </c>
      <c r="S99" s="79">
        <v>16.329999999999998</v>
      </c>
      <c r="T99" s="79">
        <v>16.329999999999998</v>
      </c>
      <c r="U99" s="79">
        <v>16.329999999999998</v>
      </c>
      <c r="V99" s="79">
        <v>16.329999999999998</v>
      </c>
      <c r="W99" s="79">
        <v>16.329999999999998</v>
      </c>
      <c r="X99" s="79">
        <v>16.329999999999998</v>
      </c>
      <c r="Y99" s="79">
        <v>16.329999999999998</v>
      </c>
      <c r="Z99" s="79">
        <v>16.329999999999998</v>
      </c>
      <c r="AA99" s="79">
        <v>16.329999999999998</v>
      </c>
      <c r="AB99" s="79">
        <v>16.329999999999998</v>
      </c>
      <c r="AC99" s="79">
        <v>16.329999999999998</v>
      </c>
      <c r="AD99" s="79">
        <v>16.329999999999998</v>
      </c>
      <c r="AE99" s="79">
        <v>16.329999999999998</v>
      </c>
      <c r="AF99" s="79">
        <v>16.329999999999998</v>
      </c>
      <c r="AG99" s="79">
        <v>16.329999999999998</v>
      </c>
      <c r="AH99" s="79">
        <v>16.329999999999998</v>
      </c>
      <c r="AI99" s="79">
        <v>16.329999999999998</v>
      </c>
      <c r="AJ99" s="79">
        <v>16.329999999999998</v>
      </c>
      <c r="AK99" s="79">
        <v>16.329999999999998</v>
      </c>
      <c r="AL99" s="74" t="s">
        <v>59</v>
      </c>
      <c r="AM99" s="79">
        <v>16.329999999999998</v>
      </c>
      <c r="AN99" s="74" t="s">
        <v>59</v>
      </c>
      <c r="AO99" s="74" t="s">
        <v>59</v>
      </c>
      <c r="AP99" s="74" t="s">
        <v>59</v>
      </c>
      <c r="AQ99" s="74" t="s">
        <v>59</v>
      </c>
      <c r="AR99" s="74" t="s">
        <v>59</v>
      </c>
    </row>
    <row r="100" spans="1:44" s="1" customFormat="1" ht="42" hidden="1" customHeight="1" x14ac:dyDescent="0.3">
      <c r="A100" s="69" t="s">
        <v>55</v>
      </c>
      <c r="B100" s="69"/>
      <c r="C100" s="70" t="s">
        <v>229</v>
      </c>
      <c r="D100" s="76"/>
      <c r="E100" s="70"/>
      <c r="F100" s="70" t="s">
        <v>57</v>
      </c>
      <c r="G100" s="71" t="s">
        <v>337</v>
      </c>
      <c r="H100" s="74" t="s">
        <v>59</v>
      </c>
      <c r="I100" s="79">
        <v>594.47</v>
      </c>
      <c r="J100" s="79">
        <v>366.07</v>
      </c>
      <c r="K100" s="79">
        <v>366.07</v>
      </c>
      <c r="L100" s="79">
        <v>366.07</v>
      </c>
      <c r="M100" s="74" t="s">
        <v>59</v>
      </c>
      <c r="N100" s="74" t="s">
        <v>59</v>
      </c>
      <c r="O100" s="74" t="s">
        <v>59</v>
      </c>
      <c r="P100" s="79">
        <v>192.16</v>
      </c>
      <c r="Q100" s="79">
        <v>192.16</v>
      </c>
      <c r="R100" s="79">
        <v>192.16</v>
      </c>
      <c r="S100" s="79">
        <v>192.16</v>
      </c>
      <c r="T100" s="79">
        <v>192.16</v>
      </c>
      <c r="U100" s="79">
        <v>192.16</v>
      </c>
      <c r="V100" s="79">
        <v>186.04</v>
      </c>
      <c r="W100" s="79">
        <v>186.04</v>
      </c>
      <c r="X100" s="79">
        <v>186.04</v>
      </c>
      <c r="Y100" s="79">
        <v>186.04</v>
      </c>
      <c r="Z100" s="79">
        <v>186.04</v>
      </c>
      <c r="AA100" s="74" t="s">
        <v>59</v>
      </c>
      <c r="AB100" s="74" t="s">
        <v>59</v>
      </c>
      <c r="AC100" s="74" t="s">
        <v>59</v>
      </c>
      <c r="AD100" s="74" t="s">
        <v>59</v>
      </c>
      <c r="AE100" s="74" t="s">
        <v>59</v>
      </c>
      <c r="AF100" s="79">
        <v>166.55</v>
      </c>
      <c r="AG100" s="79">
        <v>166.55</v>
      </c>
      <c r="AH100" s="79">
        <v>166.55</v>
      </c>
      <c r="AI100" s="79">
        <v>166.55</v>
      </c>
      <c r="AJ100" s="79">
        <v>166.55</v>
      </c>
      <c r="AK100" s="79">
        <v>166.55</v>
      </c>
      <c r="AL100" s="74" t="s">
        <v>59</v>
      </c>
      <c r="AM100" s="79">
        <v>166.55</v>
      </c>
      <c r="AN100" s="79">
        <v>166.55</v>
      </c>
      <c r="AO100" s="79">
        <v>166.55</v>
      </c>
      <c r="AP100" s="79">
        <v>166.55</v>
      </c>
      <c r="AQ100" s="79">
        <v>166.55</v>
      </c>
      <c r="AR100" s="79">
        <v>166.55</v>
      </c>
    </row>
    <row r="101" spans="1:44" ht="42" hidden="1" customHeight="1" x14ac:dyDescent="0.3">
      <c r="A101" s="69" t="s">
        <v>74</v>
      </c>
      <c r="B101" s="69"/>
      <c r="C101" s="70" t="s">
        <v>231</v>
      </c>
      <c r="D101" s="70" t="s">
        <v>232</v>
      </c>
      <c r="E101" s="70" t="s">
        <v>213</v>
      </c>
      <c r="F101" s="70" t="s">
        <v>149</v>
      </c>
      <c r="G101" s="71" t="s">
        <v>233</v>
      </c>
      <c r="H101" s="88" t="s">
        <v>59</v>
      </c>
      <c r="I101" s="88" t="s">
        <v>59</v>
      </c>
      <c r="J101" s="74" t="s">
        <v>59</v>
      </c>
      <c r="K101" s="74" t="s">
        <v>59</v>
      </c>
      <c r="L101" s="74" t="s">
        <v>59</v>
      </c>
      <c r="M101" s="74" t="s">
        <v>59</v>
      </c>
      <c r="N101" s="74" t="s">
        <v>59</v>
      </c>
      <c r="O101" s="74" t="s">
        <v>59</v>
      </c>
      <c r="P101" s="74" t="s">
        <v>59</v>
      </c>
      <c r="Q101" s="74" t="s">
        <v>59</v>
      </c>
      <c r="R101" s="74" t="s">
        <v>59</v>
      </c>
      <c r="S101" s="74" t="s">
        <v>59</v>
      </c>
      <c r="T101" s="74" t="s">
        <v>59</v>
      </c>
      <c r="U101" s="74" t="s">
        <v>59</v>
      </c>
      <c r="V101" s="74" t="s">
        <v>59</v>
      </c>
      <c r="W101" s="74" t="s">
        <v>59</v>
      </c>
      <c r="X101" s="74" t="s">
        <v>59</v>
      </c>
      <c r="Y101" s="74" t="s">
        <v>59</v>
      </c>
      <c r="Z101" s="74" t="s">
        <v>59</v>
      </c>
      <c r="AA101" s="41" t="s">
        <v>59</v>
      </c>
      <c r="AB101" s="41" t="s">
        <v>59</v>
      </c>
      <c r="AC101" s="41" t="s">
        <v>59</v>
      </c>
      <c r="AD101" s="41" t="s">
        <v>59</v>
      </c>
      <c r="AE101" s="41" t="s">
        <v>59</v>
      </c>
      <c r="AF101" s="74" t="s">
        <v>59</v>
      </c>
      <c r="AG101" s="74" t="s">
        <v>59</v>
      </c>
      <c r="AH101" s="74" t="s">
        <v>59</v>
      </c>
      <c r="AI101" s="74" t="s">
        <v>59</v>
      </c>
      <c r="AJ101" s="74" t="s">
        <v>59</v>
      </c>
      <c r="AK101" s="74" t="s">
        <v>59</v>
      </c>
      <c r="AL101" s="74" t="s">
        <v>59</v>
      </c>
      <c r="AM101" s="41" t="s">
        <v>59</v>
      </c>
      <c r="AN101" s="41" t="s">
        <v>59</v>
      </c>
      <c r="AO101" s="41" t="s">
        <v>59</v>
      </c>
      <c r="AP101" s="42">
        <v>27.17</v>
      </c>
      <c r="AQ101" s="41" t="s">
        <v>59</v>
      </c>
      <c r="AR101" s="41" t="s">
        <v>59</v>
      </c>
    </row>
    <row r="102" spans="1:44" ht="42" hidden="1" customHeight="1" x14ac:dyDescent="0.3">
      <c r="A102" s="69" t="s">
        <v>74</v>
      </c>
      <c r="B102" s="69"/>
      <c r="C102" s="70" t="s">
        <v>231</v>
      </c>
      <c r="D102" s="70" t="s">
        <v>225</v>
      </c>
      <c r="E102" s="70" t="s">
        <v>213</v>
      </c>
      <c r="F102" s="70" t="s">
        <v>149</v>
      </c>
      <c r="G102" s="71" t="s">
        <v>234</v>
      </c>
      <c r="H102" s="88" t="s">
        <v>59</v>
      </c>
      <c r="I102" s="88" t="s">
        <v>59</v>
      </c>
      <c r="J102" s="74" t="s">
        <v>59</v>
      </c>
      <c r="K102" s="74" t="s">
        <v>59</v>
      </c>
      <c r="L102" s="74" t="s">
        <v>59</v>
      </c>
      <c r="M102" s="74" t="s">
        <v>59</v>
      </c>
      <c r="N102" s="74" t="s">
        <v>59</v>
      </c>
      <c r="O102" s="74" t="s">
        <v>59</v>
      </c>
      <c r="P102" s="74" t="s">
        <v>59</v>
      </c>
      <c r="Q102" s="74" t="s">
        <v>59</v>
      </c>
      <c r="R102" s="74" t="s">
        <v>59</v>
      </c>
      <c r="S102" s="74" t="s">
        <v>59</v>
      </c>
      <c r="T102" s="74" t="s">
        <v>59</v>
      </c>
      <c r="U102" s="74" t="s">
        <v>59</v>
      </c>
      <c r="V102" s="74" t="s">
        <v>59</v>
      </c>
      <c r="W102" s="74" t="s">
        <v>59</v>
      </c>
      <c r="X102" s="74" t="s">
        <v>59</v>
      </c>
      <c r="Y102" s="74" t="s">
        <v>59</v>
      </c>
      <c r="Z102" s="74" t="s">
        <v>59</v>
      </c>
      <c r="AA102" s="41" t="s">
        <v>59</v>
      </c>
      <c r="AB102" s="41" t="s">
        <v>59</v>
      </c>
      <c r="AC102" s="41" t="s">
        <v>59</v>
      </c>
      <c r="AD102" s="41" t="s">
        <v>59</v>
      </c>
      <c r="AE102" s="41" t="s">
        <v>59</v>
      </c>
      <c r="AF102" s="42" t="s">
        <v>338</v>
      </c>
      <c r="AG102" s="42" t="s">
        <v>338</v>
      </c>
      <c r="AH102" s="42" t="s">
        <v>338</v>
      </c>
      <c r="AI102" s="42" t="s">
        <v>338</v>
      </c>
      <c r="AJ102" s="74" t="s">
        <v>59</v>
      </c>
      <c r="AK102" s="72" t="str">
        <f>AI102</f>
        <v>$27.17 (with Bach)</v>
      </c>
      <c r="AL102" s="74" t="s">
        <v>59</v>
      </c>
      <c r="AM102" s="41" t="s">
        <v>59</v>
      </c>
      <c r="AN102" s="41" t="s">
        <v>59</v>
      </c>
      <c r="AO102" s="41" t="s">
        <v>59</v>
      </c>
      <c r="AP102" s="41" t="s">
        <v>59</v>
      </c>
      <c r="AQ102" s="72">
        <v>27.17</v>
      </c>
      <c r="AR102" s="41" t="s">
        <v>59</v>
      </c>
    </row>
    <row r="103" spans="1:44" ht="42" hidden="1" customHeight="1" x14ac:dyDescent="0.3">
      <c r="A103" s="69" t="s">
        <v>74</v>
      </c>
      <c r="B103" s="69"/>
      <c r="C103" s="70" t="s">
        <v>231</v>
      </c>
      <c r="D103" s="70" t="s">
        <v>224</v>
      </c>
      <c r="E103" s="70" t="s">
        <v>213</v>
      </c>
      <c r="F103" s="70" t="s">
        <v>149</v>
      </c>
      <c r="G103" s="71" t="s">
        <v>237</v>
      </c>
      <c r="H103" s="88" t="s">
        <v>59</v>
      </c>
      <c r="I103" s="88" t="s">
        <v>59</v>
      </c>
      <c r="J103" s="74" t="s">
        <v>59</v>
      </c>
      <c r="K103" s="74" t="s">
        <v>59</v>
      </c>
      <c r="L103" s="74" t="s">
        <v>59</v>
      </c>
      <c r="M103" s="74" t="s">
        <v>59</v>
      </c>
      <c r="N103" s="74" t="s">
        <v>59</v>
      </c>
      <c r="O103" s="74" t="s">
        <v>59</v>
      </c>
      <c r="P103" s="74" t="s">
        <v>59</v>
      </c>
      <c r="Q103" s="74" t="s">
        <v>59</v>
      </c>
      <c r="R103" s="74" t="s">
        <v>59</v>
      </c>
      <c r="S103" s="74" t="s">
        <v>59</v>
      </c>
      <c r="T103" s="74" t="s">
        <v>59</v>
      </c>
      <c r="U103" s="74" t="s">
        <v>59</v>
      </c>
      <c r="V103" s="74" t="s">
        <v>59</v>
      </c>
      <c r="W103" s="74" t="s">
        <v>59</v>
      </c>
      <c r="X103" s="74" t="s">
        <v>59</v>
      </c>
      <c r="Y103" s="74" t="s">
        <v>59</v>
      </c>
      <c r="Z103" s="74" t="s">
        <v>59</v>
      </c>
      <c r="AA103" s="41" t="s">
        <v>59</v>
      </c>
      <c r="AB103" s="41" t="s">
        <v>59</v>
      </c>
      <c r="AC103" s="41" t="s">
        <v>59</v>
      </c>
      <c r="AD103" s="41" t="s">
        <v>59</v>
      </c>
      <c r="AE103" s="41" t="s">
        <v>59</v>
      </c>
      <c r="AF103" s="42" t="s">
        <v>339</v>
      </c>
      <c r="AG103" s="42" t="s">
        <v>339</v>
      </c>
      <c r="AH103" s="42" t="s">
        <v>339</v>
      </c>
      <c r="AI103" s="42" t="s">
        <v>339</v>
      </c>
      <c r="AJ103" s="41" t="s">
        <v>59</v>
      </c>
      <c r="AK103" s="42" t="s">
        <v>339</v>
      </c>
      <c r="AL103" s="41" t="s">
        <v>59</v>
      </c>
      <c r="AM103" s="41" t="s">
        <v>59</v>
      </c>
      <c r="AN103" s="41" t="s">
        <v>59</v>
      </c>
      <c r="AO103" s="41" t="s">
        <v>59</v>
      </c>
      <c r="AP103" s="41" t="s">
        <v>59</v>
      </c>
      <c r="AQ103" s="41" t="s">
        <v>59</v>
      </c>
      <c r="AR103" s="42">
        <v>30.86</v>
      </c>
    </row>
    <row r="104" spans="1:44" ht="42" hidden="1" customHeight="1" x14ac:dyDescent="0.3">
      <c r="A104" s="69" t="s">
        <v>74</v>
      </c>
      <c r="B104" s="69"/>
      <c r="C104" s="70" t="s">
        <v>231</v>
      </c>
      <c r="D104" s="70" t="s">
        <v>169</v>
      </c>
      <c r="E104" s="70" t="s">
        <v>213</v>
      </c>
      <c r="F104" s="70" t="s">
        <v>149</v>
      </c>
      <c r="G104" s="71" t="s">
        <v>240</v>
      </c>
      <c r="H104" s="88" t="s">
        <v>59</v>
      </c>
      <c r="I104" s="88" t="s">
        <v>59</v>
      </c>
      <c r="J104" s="74" t="s">
        <v>59</v>
      </c>
      <c r="K104" s="74" t="s">
        <v>59</v>
      </c>
      <c r="L104" s="74" t="s">
        <v>59</v>
      </c>
      <c r="M104" s="74" t="s">
        <v>59</v>
      </c>
      <c r="N104" s="74" t="s">
        <v>59</v>
      </c>
      <c r="O104" s="74" t="s">
        <v>59</v>
      </c>
      <c r="P104" s="72">
        <v>41.19</v>
      </c>
      <c r="Q104" s="72">
        <v>41.19</v>
      </c>
      <c r="R104" s="72">
        <v>41.19</v>
      </c>
      <c r="S104" s="72">
        <v>41.19</v>
      </c>
      <c r="T104" s="74" t="s">
        <v>59</v>
      </c>
      <c r="U104" s="74" t="s">
        <v>59</v>
      </c>
      <c r="V104" s="72">
        <v>41.19</v>
      </c>
      <c r="W104" s="72">
        <v>41.19</v>
      </c>
      <c r="X104" s="72">
        <v>41.19</v>
      </c>
      <c r="Y104" s="74" t="s">
        <v>59</v>
      </c>
      <c r="Z104" s="74" t="s">
        <v>59</v>
      </c>
      <c r="AA104" s="41" t="s">
        <v>59</v>
      </c>
      <c r="AB104" s="41" t="s">
        <v>59</v>
      </c>
      <c r="AC104" s="41" t="s">
        <v>59</v>
      </c>
      <c r="AD104" s="41" t="s">
        <v>59</v>
      </c>
      <c r="AE104" s="41" t="s">
        <v>59</v>
      </c>
      <c r="AF104" s="74" t="s">
        <v>59</v>
      </c>
      <c r="AG104" s="74" t="s">
        <v>59</v>
      </c>
      <c r="AH104" s="74" t="s">
        <v>59</v>
      </c>
      <c r="AI104" s="74" t="s">
        <v>59</v>
      </c>
      <c r="AJ104" s="74" t="s">
        <v>59</v>
      </c>
      <c r="AK104" s="74" t="s">
        <v>59</v>
      </c>
      <c r="AL104" s="74" t="s">
        <v>59</v>
      </c>
      <c r="AM104" s="74" t="s">
        <v>59</v>
      </c>
      <c r="AN104" s="74" t="s">
        <v>59</v>
      </c>
      <c r="AO104" s="74" t="s">
        <v>59</v>
      </c>
      <c r="AP104" s="41" t="s">
        <v>59</v>
      </c>
      <c r="AQ104" s="74" t="s">
        <v>59</v>
      </c>
      <c r="AR104" s="74" t="s">
        <v>59</v>
      </c>
    </row>
    <row r="105" spans="1:44" ht="42" hidden="1" customHeight="1" x14ac:dyDescent="0.3">
      <c r="A105" s="79" t="s">
        <v>159</v>
      </c>
      <c r="B105" s="69"/>
      <c r="C105" s="70" t="s">
        <v>246</v>
      </c>
      <c r="D105" s="70" t="s">
        <v>226</v>
      </c>
      <c r="E105" s="70"/>
      <c r="F105" s="70" t="s">
        <v>149</v>
      </c>
      <c r="G105" s="71" t="s">
        <v>247</v>
      </c>
      <c r="H105" s="74" t="s">
        <v>59</v>
      </c>
      <c r="I105" s="74" t="s">
        <v>59</v>
      </c>
      <c r="J105" s="74" t="s">
        <v>59</v>
      </c>
      <c r="K105" s="74" t="s">
        <v>59</v>
      </c>
      <c r="L105" s="74" t="s">
        <v>59</v>
      </c>
      <c r="M105" s="74" t="s">
        <v>59</v>
      </c>
      <c r="N105" s="74" t="s">
        <v>59</v>
      </c>
      <c r="O105" s="74" t="s">
        <v>59</v>
      </c>
      <c r="P105" s="74" t="s">
        <v>59</v>
      </c>
      <c r="Q105" s="74" t="s">
        <v>59</v>
      </c>
      <c r="R105" s="74" t="s">
        <v>59</v>
      </c>
      <c r="S105" s="74" t="s">
        <v>59</v>
      </c>
      <c r="T105" s="74" t="s">
        <v>59</v>
      </c>
      <c r="U105" s="74" t="s">
        <v>59</v>
      </c>
      <c r="V105" s="74" t="s">
        <v>59</v>
      </c>
      <c r="W105" s="74" t="s">
        <v>59</v>
      </c>
      <c r="X105" s="74" t="s">
        <v>59</v>
      </c>
      <c r="Y105" s="74" t="s">
        <v>59</v>
      </c>
      <c r="Z105" s="74" t="s">
        <v>59</v>
      </c>
      <c r="AA105" s="41" t="s">
        <v>59</v>
      </c>
      <c r="AB105" s="41" t="s">
        <v>59</v>
      </c>
      <c r="AC105" s="41" t="s">
        <v>59</v>
      </c>
      <c r="AD105" s="41" t="s">
        <v>59</v>
      </c>
      <c r="AE105" s="41" t="s">
        <v>59</v>
      </c>
      <c r="AF105" s="41" t="s">
        <v>59</v>
      </c>
      <c r="AG105" s="33">
        <v>17.86</v>
      </c>
      <c r="AH105" s="33">
        <v>17.86</v>
      </c>
      <c r="AI105" s="33">
        <v>17.86</v>
      </c>
      <c r="AJ105" s="41" t="s">
        <v>59</v>
      </c>
      <c r="AK105" s="33">
        <v>17.86</v>
      </c>
      <c r="AL105" s="41" t="s">
        <v>59</v>
      </c>
      <c r="AM105" s="74" t="s">
        <v>59</v>
      </c>
      <c r="AN105" s="33">
        <v>17.86</v>
      </c>
      <c r="AO105" s="79">
        <f>AN105</f>
        <v>17.86</v>
      </c>
      <c r="AP105" s="74" t="s">
        <v>59</v>
      </c>
      <c r="AQ105" s="74" t="s">
        <v>59</v>
      </c>
      <c r="AR105" s="74" t="s">
        <v>59</v>
      </c>
    </row>
    <row r="106" spans="1:44" ht="42" hidden="1" customHeight="1" x14ac:dyDescent="0.3">
      <c r="A106" s="79" t="s">
        <v>159</v>
      </c>
      <c r="B106" s="69"/>
      <c r="C106" s="70" t="s">
        <v>246</v>
      </c>
      <c r="D106" s="70" t="s">
        <v>226</v>
      </c>
      <c r="E106" s="70"/>
      <c r="F106" s="70" t="s">
        <v>149</v>
      </c>
      <c r="G106" s="71" t="s">
        <v>248</v>
      </c>
      <c r="H106" s="74" t="s">
        <v>59</v>
      </c>
      <c r="I106" s="74" t="s">
        <v>59</v>
      </c>
      <c r="J106" s="74" t="s">
        <v>59</v>
      </c>
      <c r="K106" s="74" t="s">
        <v>59</v>
      </c>
      <c r="L106" s="74" t="s">
        <v>59</v>
      </c>
      <c r="M106" s="74" t="s">
        <v>59</v>
      </c>
      <c r="N106" s="74" t="s">
        <v>59</v>
      </c>
      <c r="O106" s="74" t="s">
        <v>59</v>
      </c>
      <c r="P106" s="74" t="s">
        <v>59</v>
      </c>
      <c r="Q106" s="74" t="s">
        <v>59</v>
      </c>
      <c r="R106" s="74" t="s">
        <v>59</v>
      </c>
      <c r="S106" s="74" t="s">
        <v>59</v>
      </c>
      <c r="T106" s="74" t="s">
        <v>59</v>
      </c>
      <c r="U106" s="74" t="s">
        <v>59</v>
      </c>
      <c r="V106" s="74" t="s">
        <v>59</v>
      </c>
      <c r="W106" s="74" t="s">
        <v>59</v>
      </c>
      <c r="X106" s="74" t="s">
        <v>59</v>
      </c>
      <c r="Y106" s="74" t="s">
        <v>59</v>
      </c>
      <c r="Z106" s="74" t="s">
        <v>59</v>
      </c>
      <c r="AA106" s="41" t="s">
        <v>59</v>
      </c>
      <c r="AB106" s="41" t="s">
        <v>59</v>
      </c>
      <c r="AC106" s="41" t="s">
        <v>59</v>
      </c>
      <c r="AD106" s="41" t="s">
        <v>59</v>
      </c>
      <c r="AE106" s="41" t="s">
        <v>59</v>
      </c>
      <c r="AF106" s="41" t="s">
        <v>59</v>
      </c>
      <c r="AG106" s="33">
        <v>22.91</v>
      </c>
      <c r="AH106" s="33">
        <v>22.91</v>
      </c>
      <c r="AI106" s="33">
        <v>22.91</v>
      </c>
      <c r="AJ106" s="41" t="s">
        <v>59</v>
      </c>
      <c r="AK106" s="33">
        <v>22.91</v>
      </c>
      <c r="AL106" s="41" t="s">
        <v>59</v>
      </c>
      <c r="AM106" s="74" t="s">
        <v>59</v>
      </c>
      <c r="AN106" s="33">
        <v>22.91</v>
      </c>
      <c r="AO106" s="79">
        <f>AN106</f>
        <v>22.91</v>
      </c>
      <c r="AP106" s="74" t="s">
        <v>59</v>
      </c>
      <c r="AQ106" s="74" t="s">
        <v>59</v>
      </c>
      <c r="AR106" s="74" t="s">
        <v>59</v>
      </c>
    </row>
    <row r="107" spans="1:44" ht="42" hidden="1" customHeight="1" x14ac:dyDescent="0.3">
      <c r="A107" s="79" t="s">
        <v>159</v>
      </c>
      <c r="B107" s="69"/>
      <c r="C107" s="70" t="s">
        <v>246</v>
      </c>
      <c r="D107" s="70" t="s">
        <v>226</v>
      </c>
      <c r="E107" s="72" t="s">
        <v>64</v>
      </c>
      <c r="F107" s="70" t="s">
        <v>149</v>
      </c>
      <c r="G107" s="71" t="s">
        <v>249</v>
      </c>
      <c r="H107" s="74" t="s">
        <v>59</v>
      </c>
      <c r="I107" s="74" t="s">
        <v>59</v>
      </c>
      <c r="J107" s="74" t="s">
        <v>59</v>
      </c>
      <c r="K107" s="74" t="s">
        <v>59</v>
      </c>
      <c r="L107" s="74" t="s">
        <v>59</v>
      </c>
      <c r="M107" s="74" t="s">
        <v>59</v>
      </c>
      <c r="N107" s="74" t="s">
        <v>59</v>
      </c>
      <c r="O107" s="74" t="s">
        <v>59</v>
      </c>
      <c r="P107" s="74" t="s">
        <v>59</v>
      </c>
      <c r="Q107" s="74" t="s">
        <v>59</v>
      </c>
      <c r="R107" s="74" t="s">
        <v>59</v>
      </c>
      <c r="S107" s="74" t="s">
        <v>59</v>
      </c>
      <c r="T107" s="74" t="s">
        <v>59</v>
      </c>
      <c r="U107" s="74" t="s">
        <v>59</v>
      </c>
      <c r="V107" s="74" t="s">
        <v>59</v>
      </c>
      <c r="W107" s="74" t="s">
        <v>59</v>
      </c>
      <c r="X107" s="74" t="s">
        <v>59</v>
      </c>
      <c r="Y107" s="74" t="s">
        <v>59</v>
      </c>
      <c r="Z107" s="74" t="s">
        <v>59</v>
      </c>
      <c r="AA107" s="41" t="s">
        <v>59</v>
      </c>
      <c r="AB107" s="41" t="s">
        <v>59</v>
      </c>
      <c r="AC107" s="41" t="s">
        <v>59</v>
      </c>
      <c r="AD107" s="41" t="s">
        <v>59</v>
      </c>
      <c r="AE107" s="41" t="s">
        <v>59</v>
      </c>
      <c r="AF107" s="41" t="s">
        <v>59</v>
      </c>
      <c r="AG107" s="33">
        <v>23.22</v>
      </c>
      <c r="AH107" s="33">
        <v>23.22</v>
      </c>
      <c r="AI107" s="33">
        <v>23.22</v>
      </c>
      <c r="AJ107" s="41" t="s">
        <v>59</v>
      </c>
      <c r="AK107" s="33">
        <v>23.22</v>
      </c>
      <c r="AL107" s="41" t="s">
        <v>59</v>
      </c>
      <c r="AM107" s="74" t="s">
        <v>59</v>
      </c>
      <c r="AN107" s="33">
        <v>23.22</v>
      </c>
      <c r="AO107" s="33">
        <v>23.22</v>
      </c>
      <c r="AP107" s="74" t="s">
        <v>59</v>
      </c>
      <c r="AQ107" s="74" t="s">
        <v>59</v>
      </c>
      <c r="AR107" s="74" t="s">
        <v>59</v>
      </c>
    </row>
    <row r="108" spans="1:44" ht="42" hidden="1" customHeight="1" x14ac:dyDescent="0.3">
      <c r="A108" s="79" t="s">
        <v>159</v>
      </c>
      <c r="B108" s="69"/>
      <c r="C108" s="70" t="s">
        <v>246</v>
      </c>
      <c r="D108" s="70" t="s">
        <v>226</v>
      </c>
      <c r="E108" s="72" t="s">
        <v>64</v>
      </c>
      <c r="F108" s="70" t="s">
        <v>149</v>
      </c>
      <c r="G108" s="71" t="s">
        <v>250</v>
      </c>
      <c r="H108" s="74" t="s">
        <v>59</v>
      </c>
      <c r="I108" s="74" t="s">
        <v>59</v>
      </c>
      <c r="J108" s="74" t="s">
        <v>59</v>
      </c>
      <c r="K108" s="74" t="s">
        <v>59</v>
      </c>
      <c r="L108" s="74" t="s">
        <v>59</v>
      </c>
      <c r="M108" s="74" t="s">
        <v>59</v>
      </c>
      <c r="N108" s="74" t="s">
        <v>59</v>
      </c>
      <c r="O108" s="74" t="s">
        <v>59</v>
      </c>
      <c r="P108" s="74" t="s">
        <v>59</v>
      </c>
      <c r="Q108" s="74" t="s">
        <v>59</v>
      </c>
      <c r="R108" s="74" t="s">
        <v>59</v>
      </c>
      <c r="S108" s="74" t="s">
        <v>59</v>
      </c>
      <c r="T108" s="74" t="s">
        <v>59</v>
      </c>
      <c r="U108" s="74" t="s">
        <v>59</v>
      </c>
      <c r="V108" s="74" t="s">
        <v>59</v>
      </c>
      <c r="W108" s="74" t="s">
        <v>59</v>
      </c>
      <c r="X108" s="74" t="s">
        <v>59</v>
      </c>
      <c r="Y108" s="74" t="s">
        <v>59</v>
      </c>
      <c r="Z108" s="74" t="s">
        <v>59</v>
      </c>
      <c r="AA108" s="41" t="s">
        <v>59</v>
      </c>
      <c r="AB108" s="41" t="s">
        <v>59</v>
      </c>
      <c r="AC108" s="41" t="s">
        <v>59</v>
      </c>
      <c r="AD108" s="41" t="s">
        <v>59</v>
      </c>
      <c r="AE108" s="41" t="s">
        <v>59</v>
      </c>
      <c r="AF108" s="41" t="s">
        <v>59</v>
      </c>
      <c r="AG108" s="33">
        <v>29.79</v>
      </c>
      <c r="AH108" s="33">
        <v>29.79</v>
      </c>
      <c r="AI108" s="33">
        <v>29.79</v>
      </c>
      <c r="AJ108" s="41" t="s">
        <v>59</v>
      </c>
      <c r="AK108" s="33">
        <v>29.79</v>
      </c>
      <c r="AL108" s="41" t="s">
        <v>59</v>
      </c>
      <c r="AM108" s="74" t="s">
        <v>59</v>
      </c>
      <c r="AN108" s="33">
        <v>29.79</v>
      </c>
      <c r="AO108" s="33">
        <v>29.79</v>
      </c>
      <c r="AP108" s="74" t="s">
        <v>59</v>
      </c>
      <c r="AQ108" s="74" t="s">
        <v>59</v>
      </c>
      <c r="AR108" s="74" t="s">
        <v>59</v>
      </c>
    </row>
    <row r="109" spans="1:44" ht="42" hidden="1" customHeight="1" x14ac:dyDescent="0.3">
      <c r="A109" s="79" t="s">
        <v>159</v>
      </c>
      <c r="B109" s="69"/>
      <c r="C109" s="70" t="s">
        <v>246</v>
      </c>
      <c r="D109" s="70"/>
      <c r="E109" s="70"/>
      <c r="F109" s="70" t="s">
        <v>149</v>
      </c>
      <c r="G109" s="71" t="s">
        <v>251</v>
      </c>
      <c r="H109" s="74" t="s">
        <v>59</v>
      </c>
      <c r="I109" s="88" t="s">
        <v>59</v>
      </c>
      <c r="J109" s="74" t="s">
        <v>59</v>
      </c>
      <c r="K109" s="74" t="s">
        <v>59</v>
      </c>
      <c r="L109" s="74" t="s">
        <v>59</v>
      </c>
      <c r="M109" s="74" t="s">
        <v>59</v>
      </c>
      <c r="N109" s="79">
        <v>25.41</v>
      </c>
      <c r="O109" s="74" t="s">
        <v>59</v>
      </c>
      <c r="P109" s="74" t="s">
        <v>59</v>
      </c>
      <c r="Q109" s="74" t="s">
        <v>59</v>
      </c>
      <c r="R109" s="74" t="s">
        <v>59</v>
      </c>
      <c r="S109" s="74" t="s">
        <v>59</v>
      </c>
      <c r="T109" s="74" t="s">
        <v>59</v>
      </c>
      <c r="U109" s="41" t="str">
        <f t="shared" ref="U109:U115" si="40">Q109</f>
        <v>NA</v>
      </c>
      <c r="V109" s="74" t="s">
        <v>59</v>
      </c>
      <c r="W109" s="74" t="s">
        <v>59</v>
      </c>
      <c r="X109" s="74" t="s">
        <v>59</v>
      </c>
      <c r="Y109" s="74" t="s">
        <v>59</v>
      </c>
      <c r="Z109" s="74" t="s">
        <v>59</v>
      </c>
      <c r="AA109" s="41" t="s">
        <v>59</v>
      </c>
      <c r="AB109" s="41" t="s">
        <v>59</v>
      </c>
      <c r="AC109" s="41" t="s">
        <v>59</v>
      </c>
      <c r="AD109" s="41" t="s">
        <v>59</v>
      </c>
      <c r="AE109" s="41" t="s">
        <v>59</v>
      </c>
      <c r="AF109" s="74" t="s">
        <v>59</v>
      </c>
      <c r="AG109" s="74" t="s">
        <v>59</v>
      </c>
      <c r="AH109" s="41" t="s">
        <v>59</v>
      </c>
      <c r="AI109" s="74" t="s">
        <v>59</v>
      </c>
      <c r="AJ109" s="74" t="s">
        <v>59</v>
      </c>
      <c r="AK109" s="74" t="s">
        <v>59</v>
      </c>
      <c r="AL109" s="74" t="s">
        <v>59</v>
      </c>
      <c r="AM109" s="74" t="s">
        <v>59</v>
      </c>
      <c r="AN109" s="74" t="s">
        <v>59</v>
      </c>
      <c r="AO109" s="74" t="s">
        <v>59</v>
      </c>
      <c r="AP109" s="74" t="s">
        <v>59</v>
      </c>
      <c r="AQ109" s="74" t="s">
        <v>59</v>
      </c>
      <c r="AR109" s="74" t="s">
        <v>59</v>
      </c>
    </row>
    <row r="110" spans="1:44" ht="42" hidden="1" customHeight="1" x14ac:dyDescent="0.3">
      <c r="A110" s="79" t="s">
        <v>159</v>
      </c>
      <c r="B110" s="69"/>
      <c r="C110" s="70" t="s">
        <v>246</v>
      </c>
      <c r="D110" s="70"/>
      <c r="E110" s="70"/>
      <c r="F110" s="70" t="s">
        <v>149</v>
      </c>
      <c r="G110" s="71" t="s">
        <v>252</v>
      </c>
      <c r="H110" s="74" t="s">
        <v>59</v>
      </c>
      <c r="I110" s="88" t="s">
        <v>59</v>
      </c>
      <c r="J110" s="74" t="s">
        <v>59</v>
      </c>
      <c r="K110" s="74" t="s">
        <v>59</v>
      </c>
      <c r="L110" s="74" t="s">
        <v>59</v>
      </c>
      <c r="M110" s="74" t="s">
        <v>59</v>
      </c>
      <c r="N110" s="79">
        <v>32.840000000000003</v>
      </c>
      <c r="O110" s="74" t="s">
        <v>59</v>
      </c>
      <c r="P110" s="74" t="s">
        <v>59</v>
      </c>
      <c r="Q110" s="74" t="s">
        <v>59</v>
      </c>
      <c r="R110" s="74" t="s">
        <v>59</v>
      </c>
      <c r="S110" s="74" t="s">
        <v>59</v>
      </c>
      <c r="T110" s="74" t="s">
        <v>59</v>
      </c>
      <c r="U110" s="41" t="str">
        <f t="shared" si="40"/>
        <v>NA</v>
      </c>
      <c r="V110" s="74" t="s">
        <v>59</v>
      </c>
      <c r="W110" s="74" t="s">
        <v>59</v>
      </c>
      <c r="X110" s="74" t="s">
        <v>59</v>
      </c>
      <c r="Y110" s="74" t="s">
        <v>59</v>
      </c>
      <c r="Z110" s="74" t="s">
        <v>59</v>
      </c>
      <c r="AA110" s="41" t="s">
        <v>59</v>
      </c>
      <c r="AB110" s="41" t="s">
        <v>59</v>
      </c>
      <c r="AC110" s="41" t="s">
        <v>59</v>
      </c>
      <c r="AD110" s="41" t="s">
        <v>59</v>
      </c>
      <c r="AE110" s="41" t="s">
        <v>59</v>
      </c>
      <c r="AF110" s="74" t="s">
        <v>59</v>
      </c>
      <c r="AG110" s="74" t="s">
        <v>59</v>
      </c>
      <c r="AH110" s="41" t="s">
        <v>59</v>
      </c>
      <c r="AI110" s="74" t="s">
        <v>59</v>
      </c>
      <c r="AJ110" s="74" t="s">
        <v>59</v>
      </c>
      <c r="AK110" s="74" t="s">
        <v>59</v>
      </c>
      <c r="AL110" s="74" t="s">
        <v>59</v>
      </c>
      <c r="AM110" s="74" t="s">
        <v>59</v>
      </c>
      <c r="AN110" s="74" t="s">
        <v>59</v>
      </c>
      <c r="AO110" s="74" t="s">
        <v>59</v>
      </c>
      <c r="AP110" s="74" t="s">
        <v>59</v>
      </c>
      <c r="AQ110" s="74" t="s">
        <v>59</v>
      </c>
      <c r="AR110" s="74" t="s">
        <v>59</v>
      </c>
    </row>
    <row r="111" spans="1:44" s="1" customFormat="1" ht="42" hidden="1" customHeight="1" x14ac:dyDescent="0.3">
      <c r="A111" s="79" t="s">
        <v>159</v>
      </c>
      <c r="B111" s="69"/>
      <c r="C111" s="70" t="s">
        <v>253</v>
      </c>
      <c r="D111" s="70"/>
      <c r="E111" s="70"/>
      <c r="F111" s="70" t="s">
        <v>149</v>
      </c>
      <c r="G111" s="71" t="s">
        <v>254</v>
      </c>
      <c r="H111" s="74"/>
      <c r="I111" s="79">
        <v>25.33</v>
      </c>
      <c r="J111" s="79">
        <v>25.33</v>
      </c>
      <c r="K111" s="79">
        <v>25.33</v>
      </c>
      <c r="L111" s="79">
        <v>25.33</v>
      </c>
      <c r="M111" s="74" t="s">
        <v>59</v>
      </c>
      <c r="N111" s="74" t="s">
        <v>59</v>
      </c>
      <c r="O111" s="74" t="s">
        <v>59</v>
      </c>
      <c r="P111" s="79">
        <v>25.33</v>
      </c>
      <c r="Q111" s="79">
        <v>25.33</v>
      </c>
      <c r="R111" s="79">
        <v>25.33</v>
      </c>
      <c r="S111" s="79">
        <v>25.33</v>
      </c>
      <c r="T111" s="74" t="s">
        <v>59</v>
      </c>
      <c r="U111" s="79">
        <v>25.33</v>
      </c>
      <c r="V111" s="79">
        <v>25.33</v>
      </c>
      <c r="W111" s="79">
        <v>25.33</v>
      </c>
      <c r="X111" s="79">
        <v>25.33</v>
      </c>
      <c r="Y111" s="74" t="s">
        <v>59</v>
      </c>
      <c r="Z111" s="74" t="s">
        <v>59</v>
      </c>
      <c r="AA111" s="74" t="s">
        <v>59</v>
      </c>
      <c r="AB111" s="74" t="s">
        <v>59</v>
      </c>
      <c r="AC111" s="74" t="s">
        <v>59</v>
      </c>
      <c r="AD111" s="74" t="s">
        <v>59</v>
      </c>
      <c r="AE111" s="74" t="s">
        <v>59</v>
      </c>
      <c r="AF111" s="74" t="s">
        <v>59</v>
      </c>
      <c r="AG111" s="74" t="s">
        <v>59</v>
      </c>
      <c r="AH111" s="74" t="s">
        <v>59</v>
      </c>
      <c r="AI111" s="74" t="s">
        <v>59</v>
      </c>
      <c r="AJ111" s="74" t="s">
        <v>59</v>
      </c>
      <c r="AK111" s="74" t="s">
        <v>59</v>
      </c>
      <c r="AL111" s="74" t="s">
        <v>59</v>
      </c>
      <c r="AM111" s="74" t="s">
        <v>59</v>
      </c>
      <c r="AN111" s="74" t="s">
        <v>59</v>
      </c>
      <c r="AO111" s="74" t="s">
        <v>59</v>
      </c>
      <c r="AP111" s="74" t="s">
        <v>59</v>
      </c>
      <c r="AQ111" s="74" t="s">
        <v>59</v>
      </c>
      <c r="AR111" s="74" t="s">
        <v>59</v>
      </c>
    </row>
    <row r="112" spans="1:44" ht="42" hidden="1" customHeight="1" x14ac:dyDescent="0.3">
      <c r="A112" s="79" t="s">
        <v>159</v>
      </c>
      <c r="B112" s="69"/>
      <c r="C112" s="70" t="s">
        <v>253</v>
      </c>
      <c r="D112" s="70"/>
      <c r="E112" s="70"/>
      <c r="F112" s="70" t="s">
        <v>149</v>
      </c>
      <c r="G112" s="71" t="s">
        <v>255</v>
      </c>
      <c r="H112" s="74" t="s">
        <v>59</v>
      </c>
      <c r="I112" s="72">
        <v>32.24</v>
      </c>
      <c r="J112" s="72">
        <v>32.24</v>
      </c>
      <c r="K112" s="72">
        <v>32.24</v>
      </c>
      <c r="L112" s="72">
        <v>32.24</v>
      </c>
      <c r="M112" s="74" t="s">
        <v>59</v>
      </c>
      <c r="N112" s="74" t="s">
        <v>59</v>
      </c>
      <c r="O112" s="74" t="s">
        <v>59</v>
      </c>
      <c r="P112" s="72">
        <v>32.24</v>
      </c>
      <c r="Q112" s="72">
        <v>32.24</v>
      </c>
      <c r="R112" s="72">
        <v>32.24</v>
      </c>
      <c r="S112" s="72">
        <v>32.24</v>
      </c>
      <c r="T112" s="74" t="s">
        <v>59</v>
      </c>
      <c r="U112" s="72">
        <v>32.24</v>
      </c>
      <c r="V112" s="72">
        <v>32.24</v>
      </c>
      <c r="W112" s="72">
        <v>32.24</v>
      </c>
      <c r="X112" s="72">
        <v>32.24</v>
      </c>
      <c r="Y112" s="74" t="s">
        <v>59</v>
      </c>
      <c r="Z112" s="74" t="s">
        <v>59</v>
      </c>
      <c r="AA112" s="74" t="s">
        <v>59</v>
      </c>
      <c r="AB112" s="74" t="s">
        <v>59</v>
      </c>
      <c r="AC112" s="74" t="s">
        <v>59</v>
      </c>
      <c r="AD112" s="74" t="s">
        <v>59</v>
      </c>
      <c r="AE112" s="74" t="s">
        <v>59</v>
      </c>
      <c r="AF112" s="74" t="s">
        <v>59</v>
      </c>
      <c r="AG112" s="74" t="s">
        <v>59</v>
      </c>
      <c r="AH112" s="74" t="s">
        <v>59</v>
      </c>
      <c r="AI112" s="74" t="s">
        <v>59</v>
      </c>
      <c r="AJ112" s="74" t="s">
        <v>59</v>
      </c>
      <c r="AK112" s="74" t="s">
        <v>59</v>
      </c>
      <c r="AL112" s="74" t="s">
        <v>59</v>
      </c>
      <c r="AM112" s="74" t="s">
        <v>59</v>
      </c>
      <c r="AN112" s="74" t="s">
        <v>59</v>
      </c>
      <c r="AO112" s="74" t="s">
        <v>59</v>
      </c>
      <c r="AP112" s="74" t="s">
        <v>59</v>
      </c>
      <c r="AQ112" s="74" t="s">
        <v>59</v>
      </c>
      <c r="AR112" s="74" t="s">
        <v>59</v>
      </c>
    </row>
    <row r="113" spans="1:44" ht="42" hidden="1" customHeight="1" x14ac:dyDescent="0.3">
      <c r="A113" s="79" t="s">
        <v>159</v>
      </c>
      <c r="B113" s="69"/>
      <c r="C113" s="70" t="s">
        <v>253</v>
      </c>
      <c r="D113" s="70" t="s">
        <v>224</v>
      </c>
      <c r="E113" s="70"/>
      <c r="F113" s="70" t="s">
        <v>149</v>
      </c>
      <c r="G113" s="71" t="s">
        <v>256</v>
      </c>
      <c r="H113" s="74" t="s">
        <v>59</v>
      </c>
      <c r="I113" s="88" t="s">
        <v>59</v>
      </c>
      <c r="J113" s="74" t="s">
        <v>59</v>
      </c>
      <c r="K113" s="74" t="s">
        <v>59</v>
      </c>
      <c r="L113" s="74" t="s">
        <v>59</v>
      </c>
      <c r="M113" s="74" t="s">
        <v>59</v>
      </c>
      <c r="N113" s="74" t="s">
        <v>59</v>
      </c>
      <c r="O113" s="74" t="s">
        <v>59</v>
      </c>
      <c r="P113" s="74" t="s">
        <v>59</v>
      </c>
      <c r="Q113" s="74" t="s">
        <v>59</v>
      </c>
      <c r="R113" s="74" t="s">
        <v>59</v>
      </c>
      <c r="S113" s="74" t="s">
        <v>59</v>
      </c>
      <c r="T113" s="74" t="s">
        <v>59</v>
      </c>
      <c r="U113" s="74" t="s">
        <v>59</v>
      </c>
      <c r="V113" s="74" t="s">
        <v>59</v>
      </c>
      <c r="W113" s="74" t="s">
        <v>59</v>
      </c>
      <c r="X113" s="74" t="s">
        <v>59</v>
      </c>
      <c r="Y113" s="74" t="s">
        <v>59</v>
      </c>
      <c r="Z113" s="74" t="s">
        <v>59</v>
      </c>
      <c r="AA113" s="41" t="s">
        <v>59</v>
      </c>
      <c r="AB113" s="41" t="s">
        <v>59</v>
      </c>
      <c r="AC113" s="41" t="s">
        <v>59</v>
      </c>
      <c r="AD113" s="41" t="s">
        <v>59</v>
      </c>
      <c r="AE113" s="41" t="s">
        <v>59</v>
      </c>
      <c r="AF113" s="79" t="s">
        <v>340</v>
      </c>
      <c r="AG113" s="79" t="s">
        <v>340</v>
      </c>
      <c r="AH113" s="79" t="s">
        <v>340</v>
      </c>
      <c r="AI113" s="79" t="s">
        <v>340</v>
      </c>
      <c r="AJ113" s="74" t="s">
        <v>59</v>
      </c>
      <c r="AK113" s="79" t="s">
        <v>340</v>
      </c>
      <c r="AL113" s="74" t="s">
        <v>59</v>
      </c>
      <c r="AM113" s="74" t="s">
        <v>59</v>
      </c>
      <c r="AN113" s="74" t="s">
        <v>59</v>
      </c>
      <c r="AO113" s="74" t="s">
        <v>59</v>
      </c>
      <c r="AP113" s="74" t="s">
        <v>59</v>
      </c>
      <c r="AQ113" s="74" t="s">
        <v>59</v>
      </c>
      <c r="AR113" s="79">
        <v>25.33</v>
      </c>
    </row>
    <row r="114" spans="1:44" ht="42" hidden="1" customHeight="1" x14ac:dyDescent="0.3">
      <c r="A114" s="79" t="s">
        <v>159</v>
      </c>
      <c r="B114" s="69"/>
      <c r="C114" s="70" t="s">
        <v>253</v>
      </c>
      <c r="D114" s="70" t="s">
        <v>224</v>
      </c>
      <c r="E114" s="70"/>
      <c r="F114" s="70" t="s">
        <v>149</v>
      </c>
      <c r="G114" s="71" t="s">
        <v>258</v>
      </c>
      <c r="H114" s="74" t="s">
        <v>59</v>
      </c>
      <c r="I114" s="88" t="s">
        <v>59</v>
      </c>
      <c r="J114" s="74" t="s">
        <v>59</v>
      </c>
      <c r="K114" s="74" t="s">
        <v>59</v>
      </c>
      <c r="L114" s="74" t="s">
        <v>59</v>
      </c>
      <c r="M114" s="74" t="s">
        <v>59</v>
      </c>
      <c r="N114" s="74" t="s">
        <v>59</v>
      </c>
      <c r="O114" s="74" t="s">
        <v>59</v>
      </c>
      <c r="P114" s="74" t="s">
        <v>59</v>
      </c>
      <c r="Q114" s="74" t="s">
        <v>59</v>
      </c>
      <c r="R114" s="74" t="s">
        <v>59</v>
      </c>
      <c r="S114" s="74" t="s">
        <v>59</v>
      </c>
      <c r="T114" s="74" t="s">
        <v>59</v>
      </c>
      <c r="U114" s="74" t="s">
        <v>59</v>
      </c>
      <c r="V114" s="74" t="s">
        <v>59</v>
      </c>
      <c r="W114" s="74" t="s">
        <v>59</v>
      </c>
      <c r="X114" s="74" t="s">
        <v>59</v>
      </c>
      <c r="Y114" s="74" t="s">
        <v>59</v>
      </c>
      <c r="Z114" s="74" t="s">
        <v>59</v>
      </c>
      <c r="AA114" s="41" t="s">
        <v>59</v>
      </c>
      <c r="AB114" s="41" t="s">
        <v>59</v>
      </c>
      <c r="AC114" s="41" t="s">
        <v>59</v>
      </c>
      <c r="AD114" s="41" t="s">
        <v>59</v>
      </c>
      <c r="AE114" s="41" t="s">
        <v>59</v>
      </c>
      <c r="AF114" s="79" t="s">
        <v>341</v>
      </c>
      <c r="AG114" s="79" t="s">
        <v>341</v>
      </c>
      <c r="AH114" s="79" t="s">
        <v>341</v>
      </c>
      <c r="AI114" s="79" t="s">
        <v>341</v>
      </c>
      <c r="AJ114" s="74" t="s">
        <v>59</v>
      </c>
      <c r="AK114" s="79" t="s">
        <v>341</v>
      </c>
      <c r="AL114" s="74" t="s">
        <v>59</v>
      </c>
      <c r="AM114" s="74" t="s">
        <v>59</v>
      </c>
      <c r="AN114" s="74" t="s">
        <v>59</v>
      </c>
      <c r="AO114" s="74" t="s">
        <v>59</v>
      </c>
      <c r="AP114" s="74" t="s">
        <v>59</v>
      </c>
      <c r="AQ114" s="74" t="s">
        <v>59</v>
      </c>
      <c r="AR114" s="79">
        <v>32.24</v>
      </c>
    </row>
    <row r="115" spans="1:44" s="1" customFormat="1" ht="42" hidden="1" customHeight="1" x14ac:dyDescent="0.3">
      <c r="A115" s="79" t="s">
        <v>159</v>
      </c>
      <c r="B115" s="69"/>
      <c r="C115" s="70" t="s">
        <v>253</v>
      </c>
      <c r="D115" s="70" t="s">
        <v>225</v>
      </c>
      <c r="E115" s="70"/>
      <c r="F115" s="70" t="s">
        <v>149</v>
      </c>
      <c r="G115" s="71" t="s">
        <v>260</v>
      </c>
      <c r="H115" s="74" t="s">
        <v>59</v>
      </c>
      <c r="I115" s="74" t="s">
        <v>59</v>
      </c>
      <c r="J115" s="74" t="s">
        <v>59</v>
      </c>
      <c r="K115" s="74" t="s">
        <v>59</v>
      </c>
      <c r="L115" s="74" t="s">
        <v>59</v>
      </c>
      <c r="M115" s="74" t="s">
        <v>59</v>
      </c>
      <c r="N115" s="74" t="s">
        <v>59</v>
      </c>
      <c r="O115" s="74" t="s">
        <v>59</v>
      </c>
      <c r="P115" s="74" t="s">
        <v>59</v>
      </c>
      <c r="Q115" s="74" t="s">
        <v>59</v>
      </c>
      <c r="R115" s="74" t="s">
        <v>59</v>
      </c>
      <c r="S115" s="74" t="s">
        <v>59</v>
      </c>
      <c r="T115" s="74" t="s">
        <v>59</v>
      </c>
      <c r="U115" s="41" t="str">
        <f t="shared" si="40"/>
        <v>NA</v>
      </c>
      <c r="V115" s="74" t="s">
        <v>59</v>
      </c>
      <c r="W115" s="74" t="s">
        <v>59</v>
      </c>
      <c r="X115" s="74" t="s">
        <v>59</v>
      </c>
      <c r="Y115" s="74" t="s">
        <v>59</v>
      </c>
      <c r="Z115" s="74" t="s">
        <v>59</v>
      </c>
      <c r="AA115" s="41" t="s">
        <v>59</v>
      </c>
      <c r="AB115" s="41" t="s">
        <v>59</v>
      </c>
      <c r="AC115" s="41" t="s">
        <v>59</v>
      </c>
      <c r="AD115" s="41" t="s">
        <v>59</v>
      </c>
      <c r="AE115" s="41" t="s">
        <v>59</v>
      </c>
      <c r="AF115" s="79" t="s">
        <v>342</v>
      </c>
      <c r="AG115" s="79" t="s">
        <v>342</v>
      </c>
      <c r="AH115" s="79" t="s">
        <v>342</v>
      </c>
      <c r="AI115" s="79" t="str">
        <f>AG115</f>
        <v>$22.50(with Bachelor's degree)</v>
      </c>
      <c r="AJ115" s="74" t="s">
        <v>59</v>
      </c>
      <c r="AK115" s="79" t="str">
        <f>AG115</f>
        <v>$22.50(with Bachelor's degree)</v>
      </c>
      <c r="AL115" s="74" t="s">
        <v>59</v>
      </c>
      <c r="AM115" s="74" t="s">
        <v>59</v>
      </c>
      <c r="AN115" s="74" t="s">
        <v>59</v>
      </c>
      <c r="AO115" s="74" t="s">
        <v>59</v>
      </c>
      <c r="AP115" s="89" t="s">
        <v>59</v>
      </c>
      <c r="AQ115" s="72">
        <v>22.5</v>
      </c>
      <c r="AR115" s="74" t="s">
        <v>59</v>
      </c>
    </row>
    <row r="116" spans="1:44" ht="42" hidden="1" customHeight="1" x14ac:dyDescent="0.3">
      <c r="A116" s="79" t="s">
        <v>159</v>
      </c>
      <c r="B116" s="69"/>
      <c r="C116" s="70" t="s">
        <v>253</v>
      </c>
      <c r="D116" s="70" t="s">
        <v>225</v>
      </c>
      <c r="E116" s="70"/>
      <c r="F116" s="70" t="s">
        <v>149</v>
      </c>
      <c r="G116" s="71" t="s">
        <v>262</v>
      </c>
      <c r="H116" s="74" t="s">
        <v>59</v>
      </c>
      <c r="I116" s="74" t="s">
        <v>59</v>
      </c>
      <c r="J116" s="74" t="s">
        <v>59</v>
      </c>
      <c r="K116" s="74" t="s">
        <v>59</v>
      </c>
      <c r="L116" s="74" t="s">
        <v>59</v>
      </c>
      <c r="M116" s="74" t="s">
        <v>59</v>
      </c>
      <c r="N116" s="74" t="s">
        <v>59</v>
      </c>
      <c r="O116" s="74" t="s">
        <v>59</v>
      </c>
      <c r="P116" s="74" t="s">
        <v>59</v>
      </c>
      <c r="Q116" s="74" t="s">
        <v>59</v>
      </c>
      <c r="R116" s="74" t="s">
        <v>59</v>
      </c>
      <c r="S116" s="74" t="s">
        <v>59</v>
      </c>
      <c r="T116" s="74" t="s">
        <v>59</v>
      </c>
      <c r="U116" s="41" t="str">
        <f>Q116</f>
        <v>NA</v>
      </c>
      <c r="V116" s="74" t="s">
        <v>59</v>
      </c>
      <c r="W116" s="74" t="s">
        <v>59</v>
      </c>
      <c r="X116" s="74" t="s">
        <v>59</v>
      </c>
      <c r="Y116" s="74" t="s">
        <v>59</v>
      </c>
      <c r="Z116" s="74" t="s">
        <v>59</v>
      </c>
      <c r="AA116" s="41" t="s">
        <v>59</v>
      </c>
      <c r="AB116" s="41" t="s">
        <v>59</v>
      </c>
      <c r="AC116" s="41" t="s">
        <v>59</v>
      </c>
      <c r="AD116" s="41" t="s">
        <v>59</v>
      </c>
      <c r="AE116" s="41" t="s">
        <v>59</v>
      </c>
      <c r="AF116" s="90" t="s">
        <v>343</v>
      </c>
      <c r="AG116" s="90" t="s">
        <v>343</v>
      </c>
      <c r="AH116" s="90" t="s">
        <v>343</v>
      </c>
      <c r="AI116" s="90" t="str">
        <f>AG116</f>
        <v>$28.71 (w/ Bachelor's Degree)</v>
      </c>
      <c r="AJ116" s="74" t="s">
        <v>59</v>
      </c>
      <c r="AK116" s="90" t="str">
        <f>AG116</f>
        <v>$28.71 (w/ Bachelor's Degree)</v>
      </c>
      <c r="AL116" s="74" t="s">
        <v>59</v>
      </c>
      <c r="AM116" s="74" t="s">
        <v>59</v>
      </c>
      <c r="AN116" s="74" t="s">
        <v>59</v>
      </c>
      <c r="AO116" s="74" t="s">
        <v>59</v>
      </c>
      <c r="AP116" s="74" t="s">
        <v>59</v>
      </c>
      <c r="AQ116" s="72">
        <v>28.71</v>
      </c>
      <c r="AR116" s="74" t="s">
        <v>59</v>
      </c>
    </row>
    <row r="117" spans="1:44" s="1" customFormat="1" ht="42" hidden="1" customHeight="1" x14ac:dyDescent="0.3">
      <c r="A117" s="79" t="s">
        <v>159</v>
      </c>
      <c r="B117" s="69"/>
      <c r="C117" s="70" t="s">
        <v>253</v>
      </c>
      <c r="D117" s="70" t="s">
        <v>232</v>
      </c>
      <c r="E117" s="70"/>
      <c r="F117" s="70" t="s">
        <v>149</v>
      </c>
      <c r="G117" s="71" t="s">
        <v>264</v>
      </c>
      <c r="H117" s="74" t="s">
        <v>59</v>
      </c>
      <c r="I117" s="74" t="s">
        <v>59</v>
      </c>
      <c r="J117" s="74" t="s">
        <v>59</v>
      </c>
      <c r="K117" s="74" t="s">
        <v>59</v>
      </c>
      <c r="L117" s="74" t="s">
        <v>59</v>
      </c>
      <c r="M117" s="74" t="s">
        <v>59</v>
      </c>
      <c r="N117" s="74" t="s">
        <v>59</v>
      </c>
      <c r="O117" s="74" t="s">
        <v>59</v>
      </c>
      <c r="P117" s="74" t="s">
        <v>59</v>
      </c>
      <c r="Q117" s="74" t="s">
        <v>59</v>
      </c>
      <c r="R117" s="74" t="s">
        <v>59</v>
      </c>
      <c r="S117" s="74" t="s">
        <v>59</v>
      </c>
      <c r="T117" s="74" t="s">
        <v>59</v>
      </c>
      <c r="U117" s="41" t="str">
        <f t="shared" ref="U117" si="41">Q117</f>
        <v>NA</v>
      </c>
      <c r="V117" s="74" t="s">
        <v>59</v>
      </c>
      <c r="W117" s="74" t="s">
        <v>59</v>
      </c>
      <c r="X117" s="74" t="s">
        <v>59</v>
      </c>
      <c r="Y117" s="74" t="s">
        <v>59</v>
      </c>
      <c r="Z117" s="74" t="s">
        <v>59</v>
      </c>
      <c r="AA117" s="41" t="s">
        <v>59</v>
      </c>
      <c r="AB117" s="41" t="s">
        <v>59</v>
      </c>
      <c r="AC117" s="41" t="s">
        <v>59</v>
      </c>
      <c r="AD117" s="41" t="s">
        <v>59</v>
      </c>
      <c r="AE117" s="41" t="s">
        <v>59</v>
      </c>
      <c r="AF117" s="74" t="s">
        <v>59</v>
      </c>
      <c r="AG117" s="74" t="s">
        <v>59</v>
      </c>
      <c r="AH117" s="74" t="s">
        <v>59</v>
      </c>
      <c r="AI117" s="74" t="s">
        <v>59</v>
      </c>
      <c r="AJ117" s="74" t="s">
        <v>59</v>
      </c>
      <c r="AK117" s="74" t="s">
        <v>59</v>
      </c>
      <c r="AL117" s="74" t="s">
        <v>59</v>
      </c>
      <c r="AM117" s="74" t="s">
        <v>59</v>
      </c>
      <c r="AN117" s="74" t="s">
        <v>59</v>
      </c>
      <c r="AO117" s="74" t="s">
        <v>59</v>
      </c>
      <c r="AP117" s="72">
        <v>22.5</v>
      </c>
      <c r="AQ117" s="74" t="s">
        <v>59</v>
      </c>
      <c r="AR117" s="74" t="s">
        <v>59</v>
      </c>
    </row>
    <row r="118" spans="1:44" ht="42" hidden="1" customHeight="1" x14ac:dyDescent="0.3">
      <c r="A118" s="79" t="s">
        <v>159</v>
      </c>
      <c r="B118" s="69"/>
      <c r="C118" s="70" t="s">
        <v>253</v>
      </c>
      <c r="D118" s="70" t="s">
        <v>232</v>
      </c>
      <c r="E118" s="70"/>
      <c r="F118" s="70" t="s">
        <v>149</v>
      </c>
      <c r="G118" s="71" t="s">
        <v>265</v>
      </c>
      <c r="H118" s="74" t="s">
        <v>59</v>
      </c>
      <c r="I118" s="74" t="s">
        <v>59</v>
      </c>
      <c r="J118" s="74" t="s">
        <v>59</v>
      </c>
      <c r="K118" s="74" t="s">
        <v>59</v>
      </c>
      <c r="L118" s="74" t="s">
        <v>59</v>
      </c>
      <c r="M118" s="74" t="s">
        <v>59</v>
      </c>
      <c r="N118" s="74" t="s">
        <v>59</v>
      </c>
      <c r="O118" s="74" t="s">
        <v>59</v>
      </c>
      <c r="P118" s="74" t="s">
        <v>59</v>
      </c>
      <c r="Q118" s="74" t="s">
        <v>59</v>
      </c>
      <c r="R118" s="74" t="s">
        <v>59</v>
      </c>
      <c r="S118" s="74" t="s">
        <v>59</v>
      </c>
      <c r="T118" s="74" t="s">
        <v>59</v>
      </c>
      <c r="U118" s="41" t="str">
        <f>Q118</f>
        <v>NA</v>
      </c>
      <c r="V118" s="74" t="s">
        <v>59</v>
      </c>
      <c r="W118" s="74" t="s">
        <v>59</v>
      </c>
      <c r="X118" s="74" t="s">
        <v>59</v>
      </c>
      <c r="Y118" s="74" t="s">
        <v>59</v>
      </c>
      <c r="Z118" s="74" t="s">
        <v>59</v>
      </c>
      <c r="AA118" s="41" t="s">
        <v>59</v>
      </c>
      <c r="AB118" s="41" t="s">
        <v>59</v>
      </c>
      <c r="AC118" s="41" t="s">
        <v>59</v>
      </c>
      <c r="AD118" s="41" t="s">
        <v>59</v>
      </c>
      <c r="AE118" s="41" t="s">
        <v>59</v>
      </c>
      <c r="AF118" s="74" t="s">
        <v>59</v>
      </c>
      <c r="AG118" s="74" t="s">
        <v>59</v>
      </c>
      <c r="AH118" s="74" t="s">
        <v>59</v>
      </c>
      <c r="AI118" s="74" t="s">
        <v>59</v>
      </c>
      <c r="AJ118" s="74" t="s">
        <v>59</v>
      </c>
      <c r="AK118" s="74" t="s">
        <v>59</v>
      </c>
      <c r="AL118" s="74" t="s">
        <v>59</v>
      </c>
      <c r="AM118" s="74" t="s">
        <v>59</v>
      </c>
      <c r="AN118" s="74" t="s">
        <v>59</v>
      </c>
      <c r="AO118" s="74" t="s">
        <v>59</v>
      </c>
      <c r="AP118" s="72">
        <v>28.71</v>
      </c>
      <c r="AQ118" s="74" t="s">
        <v>59</v>
      </c>
      <c r="AR118" s="74" t="s">
        <v>59</v>
      </c>
    </row>
    <row r="119" spans="1:44" ht="42" hidden="1" customHeight="1" x14ac:dyDescent="0.3">
      <c r="A119" s="79" t="s">
        <v>159</v>
      </c>
      <c r="B119" s="69"/>
      <c r="C119" s="70" t="s">
        <v>253</v>
      </c>
      <c r="D119" s="70"/>
      <c r="E119" s="70" t="s">
        <v>213</v>
      </c>
      <c r="F119" s="70" t="s">
        <v>149</v>
      </c>
      <c r="G119" s="71" t="s">
        <v>266</v>
      </c>
      <c r="H119" s="74" t="s">
        <v>59</v>
      </c>
      <c r="I119" s="72">
        <v>10.14</v>
      </c>
      <c r="J119" s="72">
        <v>10.14</v>
      </c>
      <c r="K119" s="72">
        <v>10.14</v>
      </c>
      <c r="L119" s="72">
        <v>10.14</v>
      </c>
      <c r="M119" s="74" t="s">
        <v>59</v>
      </c>
      <c r="N119" s="74" t="s">
        <v>59</v>
      </c>
      <c r="O119" s="74" t="s">
        <v>59</v>
      </c>
      <c r="P119" s="72">
        <v>10.14</v>
      </c>
      <c r="Q119" s="72">
        <v>10.14</v>
      </c>
      <c r="R119" s="72">
        <v>10.14</v>
      </c>
      <c r="S119" s="72">
        <v>10.14</v>
      </c>
      <c r="T119" s="74" t="s">
        <v>59</v>
      </c>
      <c r="U119" s="72">
        <v>10.14</v>
      </c>
      <c r="V119" s="72">
        <v>10.14</v>
      </c>
      <c r="W119" s="72">
        <v>10.14</v>
      </c>
      <c r="X119" s="72">
        <v>10.14</v>
      </c>
      <c r="Y119" s="74" t="s">
        <v>59</v>
      </c>
      <c r="Z119" s="74" t="s">
        <v>59</v>
      </c>
      <c r="AA119" s="74" t="s">
        <v>59</v>
      </c>
      <c r="AB119" s="74" t="s">
        <v>59</v>
      </c>
      <c r="AC119" s="74" t="s">
        <v>59</v>
      </c>
      <c r="AD119" s="74" t="s">
        <v>59</v>
      </c>
      <c r="AE119" s="74" t="s">
        <v>59</v>
      </c>
      <c r="AF119" s="74" t="s">
        <v>59</v>
      </c>
      <c r="AG119" s="74" t="s">
        <v>59</v>
      </c>
      <c r="AH119" s="74" t="s">
        <v>59</v>
      </c>
      <c r="AI119" s="74" t="s">
        <v>59</v>
      </c>
      <c r="AJ119" s="74" t="s">
        <v>59</v>
      </c>
      <c r="AK119" s="74" t="s">
        <v>59</v>
      </c>
      <c r="AL119" s="74" t="s">
        <v>59</v>
      </c>
      <c r="AM119" s="74" t="s">
        <v>59</v>
      </c>
      <c r="AN119" s="74" t="s">
        <v>59</v>
      </c>
      <c r="AO119" s="74" t="s">
        <v>59</v>
      </c>
      <c r="AP119" s="74" t="s">
        <v>59</v>
      </c>
      <c r="AQ119" s="74" t="s">
        <v>59</v>
      </c>
      <c r="AR119" s="74" t="s">
        <v>59</v>
      </c>
    </row>
    <row r="120" spans="1:44" ht="42" hidden="1" customHeight="1" x14ac:dyDescent="0.3">
      <c r="A120" s="79" t="s">
        <v>159</v>
      </c>
      <c r="B120" s="69"/>
      <c r="C120" s="70" t="s">
        <v>253</v>
      </c>
      <c r="D120" s="70" t="s">
        <v>224</v>
      </c>
      <c r="E120" s="70" t="s">
        <v>213</v>
      </c>
      <c r="F120" s="70" t="s">
        <v>149</v>
      </c>
      <c r="G120" s="71" t="s">
        <v>268</v>
      </c>
      <c r="H120" s="74" t="s">
        <v>59</v>
      </c>
      <c r="I120" s="88" t="s">
        <v>59</v>
      </c>
      <c r="J120" s="74" t="s">
        <v>59</v>
      </c>
      <c r="K120" s="74" t="s">
        <v>59</v>
      </c>
      <c r="L120" s="74" t="s">
        <v>59</v>
      </c>
      <c r="M120" s="74" t="s">
        <v>59</v>
      </c>
      <c r="N120" s="74" t="s">
        <v>59</v>
      </c>
      <c r="O120" s="74" t="s">
        <v>59</v>
      </c>
      <c r="P120" s="74" t="s">
        <v>59</v>
      </c>
      <c r="Q120" s="74" t="s">
        <v>59</v>
      </c>
      <c r="R120" s="74" t="s">
        <v>59</v>
      </c>
      <c r="S120" s="74" t="s">
        <v>59</v>
      </c>
      <c r="T120" s="74" t="s">
        <v>59</v>
      </c>
      <c r="U120" s="74" t="s">
        <v>59</v>
      </c>
      <c r="V120" s="74" t="s">
        <v>59</v>
      </c>
      <c r="W120" s="74" t="s">
        <v>59</v>
      </c>
      <c r="X120" s="74" t="s">
        <v>59</v>
      </c>
      <c r="Y120" s="74" t="s">
        <v>59</v>
      </c>
      <c r="Z120" s="74" t="s">
        <v>59</v>
      </c>
      <c r="AA120" s="41" t="s">
        <v>59</v>
      </c>
      <c r="AB120" s="41" t="s">
        <v>59</v>
      </c>
      <c r="AC120" s="41" t="s">
        <v>59</v>
      </c>
      <c r="AD120" s="41" t="s">
        <v>59</v>
      </c>
      <c r="AE120" s="41" t="s">
        <v>59</v>
      </c>
      <c r="AF120" s="79" t="s">
        <v>344</v>
      </c>
      <c r="AG120" s="79" t="s">
        <v>344</v>
      </c>
      <c r="AH120" s="79" t="s">
        <v>344</v>
      </c>
      <c r="AI120" s="79" t="s">
        <v>344</v>
      </c>
      <c r="AJ120" s="74" t="s">
        <v>59</v>
      </c>
      <c r="AK120" s="79" t="s">
        <v>344</v>
      </c>
      <c r="AL120" s="74" t="s">
        <v>59</v>
      </c>
      <c r="AM120" s="74" t="s">
        <v>59</v>
      </c>
      <c r="AN120" s="74" t="s">
        <v>59</v>
      </c>
      <c r="AO120" s="74" t="s">
        <v>59</v>
      </c>
      <c r="AP120" s="74" t="s">
        <v>59</v>
      </c>
      <c r="AQ120" s="74" t="s">
        <v>59</v>
      </c>
      <c r="AR120" s="79">
        <v>8.24</v>
      </c>
    </row>
    <row r="121" spans="1:44" ht="42" hidden="1" customHeight="1" x14ac:dyDescent="0.3">
      <c r="A121" s="79" t="s">
        <v>159</v>
      </c>
      <c r="B121" s="69"/>
      <c r="C121" s="70" t="s">
        <v>253</v>
      </c>
      <c r="D121" s="70" t="s">
        <v>225</v>
      </c>
      <c r="E121" s="70" t="s">
        <v>213</v>
      </c>
      <c r="F121" s="70" t="s">
        <v>149</v>
      </c>
      <c r="G121" s="71" t="s">
        <v>270</v>
      </c>
      <c r="H121" s="74" t="s">
        <v>59</v>
      </c>
      <c r="I121" s="74" t="s">
        <v>59</v>
      </c>
      <c r="J121" s="74" t="s">
        <v>59</v>
      </c>
      <c r="K121" s="74" t="s">
        <v>59</v>
      </c>
      <c r="L121" s="74" t="s">
        <v>59</v>
      </c>
      <c r="M121" s="74" t="s">
        <v>59</v>
      </c>
      <c r="N121" s="74" t="s">
        <v>59</v>
      </c>
      <c r="O121" s="74" t="s">
        <v>59</v>
      </c>
      <c r="P121" s="74" t="s">
        <v>59</v>
      </c>
      <c r="Q121" s="74" t="s">
        <v>59</v>
      </c>
      <c r="R121" s="74" t="s">
        <v>59</v>
      </c>
      <c r="S121" s="74" t="s">
        <v>59</v>
      </c>
      <c r="T121" s="74" t="s">
        <v>59</v>
      </c>
      <c r="U121" s="41" t="str">
        <f>Q121</f>
        <v>NA</v>
      </c>
      <c r="V121" s="74" t="s">
        <v>59</v>
      </c>
      <c r="W121" s="74" t="s">
        <v>59</v>
      </c>
      <c r="X121" s="74" t="s">
        <v>59</v>
      </c>
      <c r="Y121" s="74" t="s">
        <v>59</v>
      </c>
      <c r="Z121" s="74" t="s">
        <v>59</v>
      </c>
      <c r="AA121" s="41" t="s">
        <v>59</v>
      </c>
      <c r="AB121" s="41" t="s">
        <v>59</v>
      </c>
      <c r="AC121" s="41" t="s">
        <v>59</v>
      </c>
      <c r="AD121" s="41" t="s">
        <v>59</v>
      </c>
      <c r="AE121" s="41" t="s">
        <v>59</v>
      </c>
      <c r="AF121" s="72" t="s">
        <v>345</v>
      </c>
      <c r="AG121" s="72" t="s">
        <v>345</v>
      </c>
      <c r="AH121" s="72" t="s">
        <v>345</v>
      </c>
      <c r="AI121" s="72" t="s">
        <v>345</v>
      </c>
      <c r="AJ121" s="74" t="s">
        <v>59</v>
      </c>
      <c r="AK121" s="72" t="s">
        <v>345</v>
      </c>
      <c r="AL121" s="74" t="s">
        <v>59</v>
      </c>
      <c r="AM121" s="74" t="s">
        <v>59</v>
      </c>
      <c r="AN121" s="74" t="s">
        <v>59</v>
      </c>
      <c r="AO121" s="74" t="s">
        <v>59</v>
      </c>
      <c r="AP121" s="74" t="s">
        <v>59</v>
      </c>
      <c r="AQ121" s="79">
        <v>7.32</v>
      </c>
      <c r="AR121" s="74" t="s">
        <v>59</v>
      </c>
    </row>
    <row r="122" spans="1:44" ht="42" hidden="1" customHeight="1" x14ac:dyDescent="0.3">
      <c r="A122" s="79" t="s">
        <v>159</v>
      </c>
      <c r="B122" s="69"/>
      <c r="C122" s="70" t="s">
        <v>253</v>
      </c>
      <c r="D122" s="70" t="s">
        <v>232</v>
      </c>
      <c r="E122" s="70" t="s">
        <v>213</v>
      </c>
      <c r="F122" s="70" t="s">
        <v>149</v>
      </c>
      <c r="G122" s="71" t="s">
        <v>272</v>
      </c>
      <c r="H122" s="74" t="s">
        <v>59</v>
      </c>
      <c r="I122" s="88" t="s">
        <v>59</v>
      </c>
      <c r="J122" s="74" t="s">
        <v>59</v>
      </c>
      <c r="K122" s="74" t="s">
        <v>59</v>
      </c>
      <c r="L122" s="74" t="s">
        <v>59</v>
      </c>
      <c r="M122" s="74" t="s">
        <v>59</v>
      </c>
      <c r="N122" s="74" t="s">
        <v>59</v>
      </c>
      <c r="O122" s="74" t="s">
        <v>59</v>
      </c>
      <c r="P122" s="74" t="s">
        <v>59</v>
      </c>
      <c r="Q122" s="74" t="s">
        <v>59</v>
      </c>
      <c r="R122" s="74" t="s">
        <v>59</v>
      </c>
      <c r="S122" s="74" t="s">
        <v>59</v>
      </c>
      <c r="T122" s="74" t="s">
        <v>59</v>
      </c>
      <c r="U122" s="74" t="s">
        <v>59</v>
      </c>
      <c r="V122" s="74" t="s">
        <v>59</v>
      </c>
      <c r="W122" s="74" t="s">
        <v>59</v>
      </c>
      <c r="X122" s="74" t="s">
        <v>59</v>
      </c>
      <c r="Y122" s="74" t="s">
        <v>59</v>
      </c>
      <c r="Z122" s="74" t="s">
        <v>59</v>
      </c>
      <c r="AA122" s="41" t="s">
        <v>59</v>
      </c>
      <c r="AB122" s="41" t="s">
        <v>59</v>
      </c>
      <c r="AC122" s="41" t="s">
        <v>59</v>
      </c>
      <c r="AD122" s="41" t="s">
        <v>59</v>
      </c>
      <c r="AE122" s="41" t="s">
        <v>59</v>
      </c>
      <c r="AF122" s="41" t="s">
        <v>59</v>
      </c>
      <c r="AG122" s="41" t="s">
        <v>59</v>
      </c>
      <c r="AH122" s="41" t="s">
        <v>59</v>
      </c>
      <c r="AI122" s="41" t="s">
        <v>59</v>
      </c>
      <c r="AJ122" s="74" t="s">
        <v>59</v>
      </c>
      <c r="AK122" s="41" t="s">
        <v>59</v>
      </c>
      <c r="AL122" s="74" t="s">
        <v>59</v>
      </c>
      <c r="AM122" s="74" t="s">
        <v>59</v>
      </c>
      <c r="AN122" s="74" t="s">
        <v>59</v>
      </c>
      <c r="AO122" s="74" t="s">
        <v>59</v>
      </c>
      <c r="AP122" s="79">
        <v>7.32</v>
      </c>
      <c r="AQ122" s="74" t="s">
        <v>59</v>
      </c>
      <c r="AR122" s="74" t="s">
        <v>59</v>
      </c>
    </row>
    <row r="123" spans="1:44" ht="42" hidden="1" customHeight="1" x14ac:dyDescent="0.3">
      <c r="A123" s="79" t="s">
        <v>159</v>
      </c>
      <c r="B123" s="69"/>
      <c r="C123" s="70" t="s">
        <v>253</v>
      </c>
      <c r="D123" s="72" t="s">
        <v>64</v>
      </c>
      <c r="E123" s="70"/>
      <c r="F123" s="70" t="s">
        <v>149</v>
      </c>
      <c r="G123" s="71" t="s">
        <v>273</v>
      </c>
      <c r="H123" s="74" t="s">
        <v>59</v>
      </c>
      <c r="I123" s="72">
        <v>32.93</v>
      </c>
      <c r="J123" s="72">
        <v>32.93</v>
      </c>
      <c r="K123" s="72">
        <v>32.93</v>
      </c>
      <c r="L123" s="72">
        <v>32.93</v>
      </c>
      <c r="M123" s="74" t="s">
        <v>59</v>
      </c>
      <c r="N123" s="74" t="s">
        <v>59</v>
      </c>
      <c r="O123" s="74" t="s">
        <v>59</v>
      </c>
      <c r="P123" s="72">
        <v>32.93</v>
      </c>
      <c r="Q123" s="72">
        <v>32.93</v>
      </c>
      <c r="R123" s="72">
        <v>32.93</v>
      </c>
      <c r="S123" s="72">
        <v>32.93</v>
      </c>
      <c r="T123" s="74" t="s">
        <v>59</v>
      </c>
      <c r="U123" s="72">
        <v>32.93</v>
      </c>
      <c r="V123" s="72">
        <v>32.93</v>
      </c>
      <c r="W123" s="72">
        <v>32.93</v>
      </c>
      <c r="X123" s="72">
        <v>32.93</v>
      </c>
      <c r="Y123" s="74" t="s">
        <v>59</v>
      </c>
      <c r="Z123" s="74" t="s">
        <v>59</v>
      </c>
      <c r="AA123" s="41" t="s">
        <v>59</v>
      </c>
      <c r="AB123" s="41" t="s">
        <v>59</v>
      </c>
      <c r="AC123" s="41" t="s">
        <v>59</v>
      </c>
      <c r="AD123" s="41" t="s">
        <v>59</v>
      </c>
      <c r="AE123" s="41" t="s">
        <v>59</v>
      </c>
      <c r="AF123" s="74" t="s">
        <v>59</v>
      </c>
      <c r="AG123" s="74" t="s">
        <v>59</v>
      </c>
      <c r="AH123" s="41" t="s">
        <v>59</v>
      </c>
      <c r="AI123" s="74" t="s">
        <v>59</v>
      </c>
      <c r="AJ123" s="74" t="s">
        <v>59</v>
      </c>
      <c r="AK123" s="74" t="s">
        <v>59</v>
      </c>
      <c r="AL123" s="74" t="s">
        <v>59</v>
      </c>
      <c r="AM123" s="74" t="s">
        <v>59</v>
      </c>
      <c r="AN123" s="74" t="s">
        <v>59</v>
      </c>
      <c r="AO123" s="74" t="s">
        <v>59</v>
      </c>
      <c r="AP123" s="74" t="s">
        <v>59</v>
      </c>
      <c r="AQ123" s="74" t="s">
        <v>59</v>
      </c>
      <c r="AR123" s="74" t="s">
        <v>59</v>
      </c>
    </row>
    <row r="124" spans="1:44" ht="42" hidden="1" customHeight="1" x14ac:dyDescent="0.3">
      <c r="A124" s="79" t="s">
        <v>159</v>
      </c>
      <c r="B124" s="69"/>
      <c r="C124" s="70" t="s">
        <v>253</v>
      </c>
      <c r="D124" s="72" t="s">
        <v>64</v>
      </c>
      <c r="E124" s="70"/>
      <c r="F124" s="70" t="s">
        <v>149</v>
      </c>
      <c r="G124" s="71" t="s">
        <v>274</v>
      </c>
      <c r="H124" s="74" t="s">
        <v>59</v>
      </c>
      <c r="I124" s="72">
        <v>41.91</v>
      </c>
      <c r="J124" s="72">
        <v>41.91</v>
      </c>
      <c r="K124" s="72">
        <v>41.91</v>
      </c>
      <c r="L124" s="72">
        <v>41.91</v>
      </c>
      <c r="M124" s="74" t="s">
        <v>59</v>
      </c>
      <c r="N124" s="74" t="s">
        <v>59</v>
      </c>
      <c r="O124" s="74" t="s">
        <v>59</v>
      </c>
      <c r="P124" s="72">
        <v>41.91</v>
      </c>
      <c r="Q124" s="72">
        <v>41.91</v>
      </c>
      <c r="R124" s="72">
        <v>41.91</v>
      </c>
      <c r="S124" s="72">
        <v>41.91</v>
      </c>
      <c r="T124" s="74" t="s">
        <v>59</v>
      </c>
      <c r="U124" s="72">
        <v>41.91</v>
      </c>
      <c r="V124" s="72">
        <v>41.91</v>
      </c>
      <c r="W124" s="72">
        <v>41.91</v>
      </c>
      <c r="X124" s="72">
        <v>41.91</v>
      </c>
      <c r="Y124" s="74" t="s">
        <v>59</v>
      </c>
      <c r="Z124" s="74" t="s">
        <v>59</v>
      </c>
      <c r="AA124" s="41" t="s">
        <v>59</v>
      </c>
      <c r="AB124" s="41" t="s">
        <v>59</v>
      </c>
      <c r="AC124" s="41" t="s">
        <v>59</v>
      </c>
      <c r="AD124" s="41" t="s">
        <v>59</v>
      </c>
      <c r="AE124" s="41" t="s">
        <v>59</v>
      </c>
      <c r="AF124" s="74" t="s">
        <v>59</v>
      </c>
      <c r="AG124" s="74" t="s">
        <v>59</v>
      </c>
      <c r="AH124" s="41" t="s">
        <v>59</v>
      </c>
      <c r="AI124" s="74" t="s">
        <v>59</v>
      </c>
      <c r="AJ124" s="74" t="s">
        <v>59</v>
      </c>
      <c r="AK124" s="74" t="s">
        <v>59</v>
      </c>
      <c r="AL124" s="74" t="s">
        <v>59</v>
      </c>
      <c r="AM124" s="74" t="s">
        <v>59</v>
      </c>
      <c r="AN124" s="74" t="s">
        <v>59</v>
      </c>
      <c r="AO124" s="74" t="s">
        <v>59</v>
      </c>
      <c r="AP124" s="74" t="s">
        <v>59</v>
      </c>
      <c r="AQ124" s="74" t="s">
        <v>59</v>
      </c>
      <c r="AR124" s="74" t="s">
        <v>59</v>
      </c>
    </row>
    <row r="125" spans="1:44" ht="42" hidden="1" customHeight="1" x14ac:dyDescent="0.3">
      <c r="A125" s="79" t="s">
        <v>159</v>
      </c>
      <c r="B125" s="69"/>
      <c r="C125" s="70" t="s">
        <v>253</v>
      </c>
      <c r="D125" s="70" t="s">
        <v>224</v>
      </c>
      <c r="E125" s="72" t="s">
        <v>64</v>
      </c>
      <c r="F125" s="70" t="s">
        <v>149</v>
      </c>
      <c r="G125" s="71" t="s">
        <v>275</v>
      </c>
      <c r="H125" s="74" t="s">
        <v>59</v>
      </c>
      <c r="I125" s="88" t="s">
        <v>59</v>
      </c>
      <c r="J125" s="74" t="s">
        <v>59</v>
      </c>
      <c r="K125" s="74" t="s">
        <v>59</v>
      </c>
      <c r="L125" s="74" t="s">
        <v>59</v>
      </c>
      <c r="M125" s="74" t="s">
        <v>59</v>
      </c>
      <c r="N125" s="74" t="s">
        <v>59</v>
      </c>
      <c r="O125" s="74" t="s">
        <v>59</v>
      </c>
      <c r="P125" s="74" t="s">
        <v>59</v>
      </c>
      <c r="Q125" s="74" t="s">
        <v>59</v>
      </c>
      <c r="R125" s="74" t="s">
        <v>59</v>
      </c>
      <c r="S125" s="74" t="s">
        <v>59</v>
      </c>
      <c r="T125" s="74" t="s">
        <v>59</v>
      </c>
      <c r="U125" s="74" t="s">
        <v>59</v>
      </c>
      <c r="V125" s="74" t="s">
        <v>59</v>
      </c>
      <c r="W125" s="74" t="s">
        <v>59</v>
      </c>
      <c r="X125" s="74" t="s">
        <v>59</v>
      </c>
      <c r="Y125" s="74" t="s">
        <v>59</v>
      </c>
      <c r="Z125" s="74" t="s">
        <v>59</v>
      </c>
      <c r="AA125" s="41" t="s">
        <v>59</v>
      </c>
      <c r="AB125" s="41" t="s">
        <v>59</v>
      </c>
      <c r="AC125" s="41" t="s">
        <v>59</v>
      </c>
      <c r="AD125" s="41" t="s">
        <v>59</v>
      </c>
      <c r="AE125" s="41" t="s">
        <v>59</v>
      </c>
      <c r="AF125" s="79" t="s">
        <v>346</v>
      </c>
      <c r="AG125" s="79" t="s">
        <v>346</v>
      </c>
      <c r="AH125" s="79" t="s">
        <v>346</v>
      </c>
      <c r="AI125" s="79" t="s">
        <v>346</v>
      </c>
      <c r="AJ125" s="74" t="s">
        <v>59</v>
      </c>
      <c r="AK125" s="79" t="s">
        <v>346</v>
      </c>
      <c r="AL125" s="74" t="s">
        <v>59</v>
      </c>
      <c r="AM125" s="74" t="s">
        <v>59</v>
      </c>
      <c r="AN125" s="74" t="s">
        <v>59</v>
      </c>
      <c r="AO125" s="74" t="s">
        <v>59</v>
      </c>
      <c r="AP125" s="74" t="s">
        <v>59</v>
      </c>
      <c r="AQ125" s="74" t="s">
        <v>59</v>
      </c>
      <c r="AR125" s="79">
        <v>32.93</v>
      </c>
    </row>
    <row r="126" spans="1:44" ht="42" hidden="1" customHeight="1" x14ac:dyDescent="0.3">
      <c r="A126" s="79" t="s">
        <v>159</v>
      </c>
      <c r="B126" s="69"/>
      <c r="C126" s="70" t="s">
        <v>253</v>
      </c>
      <c r="D126" s="70" t="s">
        <v>224</v>
      </c>
      <c r="E126" s="72" t="s">
        <v>64</v>
      </c>
      <c r="F126" s="70" t="s">
        <v>149</v>
      </c>
      <c r="G126" s="71" t="s">
        <v>277</v>
      </c>
      <c r="H126" s="74" t="s">
        <v>59</v>
      </c>
      <c r="I126" s="88" t="s">
        <v>59</v>
      </c>
      <c r="J126" s="74" t="s">
        <v>59</v>
      </c>
      <c r="K126" s="74" t="s">
        <v>59</v>
      </c>
      <c r="L126" s="74" t="s">
        <v>59</v>
      </c>
      <c r="M126" s="74" t="s">
        <v>59</v>
      </c>
      <c r="N126" s="74" t="s">
        <v>59</v>
      </c>
      <c r="O126" s="74" t="s">
        <v>59</v>
      </c>
      <c r="P126" s="74" t="s">
        <v>59</v>
      </c>
      <c r="Q126" s="74" t="s">
        <v>59</v>
      </c>
      <c r="R126" s="74" t="s">
        <v>59</v>
      </c>
      <c r="S126" s="74" t="s">
        <v>59</v>
      </c>
      <c r="T126" s="74" t="s">
        <v>59</v>
      </c>
      <c r="U126" s="74" t="s">
        <v>59</v>
      </c>
      <c r="V126" s="74" t="s">
        <v>59</v>
      </c>
      <c r="W126" s="74" t="s">
        <v>59</v>
      </c>
      <c r="X126" s="74" t="s">
        <v>59</v>
      </c>
      <c r="Y126" s="74" t="s">
        <v>59</v>
      </c>
      <c r="Z126" s="74" t="s">
        <v>59</v>
      </c>
      <c r="AA126" s="41" t="s">
        <v>59</v>
      </c>
      <c r="AB126" s="41" t="s">
        <v>59</v>
      </c>
      <c r="AC126" s="41" t="s">
        <v>59</v>
      </c>
      <c r="AD126" s="41" t="s">
        <v>59</v>
      </c>
      <c r="AE126" s="41" t="s">
        <v>59</v>
      </c>
      <c r="AF126" s="79" t="s">
        <v>347</v>
      </c>
      <c r="AG126" s="79" t="s">
        <v>347</v>
      </c>
      <c r="AH126" s="79" t="s">
        <v>347</v>
      </c>
      <c r="AI126" s="79" t="s">
        <v>347</v>
      </c>
      <c r="AJ126" s="74" t="s">
        <v>59</v>
      </c>
      <c r="AK126" s="79" t="s">
        <v>347</v>
      </c>
      <c r="AL126" s="74" t="s">
        <v>59</v>
      </c>
      <c r="AM126" s="74" t="s">
        <v>59</v>
      </c>
      <c r="AN126" s="74" t="s">
        <v>59</v>
      </c>
      <c r="AO126" s="74" t="s">
        <v>59</v>
      </c>
      <c r="AP126" s="74" t="s">
        <v>59</v>
      </c>
      <c r="AQ126" s="74" t="s">
        <v>59</v>
      </c>
      <c r="AR126" s="79">
        <v>41.91</v>
      </c>
    </row>
    <row r="127" spans="1:44" s="1" customFormat="1" ht="42" hidden="1" customHeight="1" x14ac:dyDescent="0.3">
      <c r="A127" s="79" t="s">
        <v>159</v>
      </c>
      <c r="B127" s="69"/>
      <c r="C127" s="70" t="s">
        <v>253</v>
      </c>
      <c r="D127" s="70" t="s">
        <v>225</v>
      </c>
      <c r="E127" s="72" t="s">
        <v>64</v>
      </c>
      <c r="F127" s="70" t="s">
        <v>149</v>
      </c>
      <c r="G127" s="71" t="s">
        <v>279</v>
      </c>
      <c r="H127" s="74" t="s">
        <v>59</v>
      </c>
      <c r="I127" s="74" t="s">
        <v>59</v>
      </c>
      <c r="J127" s="74" t="s">
        <v>59</v>
      </c>
      <c r="K127" s="74" t="s">
        <v>59</v>
      </c>
      <c r="L127" s="74" t="s">
        <v>59</v>
      </c>
      <c r="M127" s="74" t="s">
        <v>59</v>
      </c>
      <c r="N127" s="74" t="s">
        <v>59</v>
      </c>
      <c r="O127" s="74" t="s">
        <v>59</v>
      </c>
      <c r="P127" s="74" t="s">
        <v>59</v>
      </c>
      <c r="Q127" s="74" t="s">
        <v>59</v>
      </c>
      <c r="R127" s="74" t="s">
        <v>59</v>
      </c>
      <c r="S127" s="74" t="s">
        <v>59</v>
      </c>
      <c r="T127" s="74" t="s">
        <v>59</v>
      </c>
      <c r="U127" s="41" t="str">
        <f t="shared" ref="U127" si="42">Q127</f>
        <v>NA</v>
      </c>
      <c r="V127" s="74" t="s">
        <v>59</v>
      </c>
      <c r="W127" s="74" t="s">
        <v>59</v>
      </c>
      <c r="X127" s="74" t="s">
        <v>59</v>
      </c>
      <c r="Y127" s="74" t="s">
        <v>59</v>
      </c>
      <c r="Z127" s="74" t="s">
        <v>59</v>
      </c>
      <c r="AA127" s="41" t="s">
        <v>59</v>
      </c>
      <c r="AB127" s="41" t="s">
        <v>59</v>
      </c>
      <c r="AC127" s="41" t="s">
        <v>59</v>
      </c>
      <c r="AD127" s="41" t="s">
        <v>59</v>
      </c>
      <c r="AE127" s="41" t="s">
        <v>59</v>
      </c>
      <c r="AF127" s="79" t="s">
        <v>348</v>
      </c>
      <c r="AG127" s="79" t="s">
        <v>348</v>
      </c>
      <c r="AH127" s="79" t="s">
        <v>348</v>
      </c>
      <c r="AI127" s="79" t="s">
        <v>348</v>
      </c>
      <c r="AJ127" s="74" t="s">
        <v>59</v>
      </c>
      <c r="AK127" s="79" t="s">
        <v>348</v>
      </c>
      <c r="AL127" s="74" t="s">
        <v>59</v>
      </c>
      <c r="AM127" s="74" t="s">
        <v>59</v>
      </c>
      <c r="AN127" s="74" t="s">
        <v>59</v>
      </c>
      <c r="AO127" s="74" t="s">
        <v>59</v>
      </c>
      <c r="AP127" s="74" t="s">
        <v>59</v>
      </c>
      <c r="AQ127" s="72">
        <v>29.26</v>
      </c>
      <c r="AR127" s="74" t="s">
        <v>59</v>
      </c>
    </row>
    <row r="128" spans="1:44" ht="42" hidden="1" customHeight="1" x14ac:dyDescent="0.3">
      <c r="A128" s="79" t="s">
        <v>159</v>
      </c>
      <c r="B128" s="69"/>
      <c r="C128" s="70" t="s">
        <v>253</v>
      </c>
      <c r="D128" s="70" t="s">
        <v>225</v>
      </c>
      <c r="E128" s="72" t="s">
        <v>64</v>
      </c>
      <c r="F128" s="70" t="s">
        <v>149</v>
      </c>
      <c r="G128" s="71" t="s">
        <v>281</v>
      </c>
      <c r="H128" s="74" t="s">
        <v>59</v>
      </c>
      <c r="I128" s="74" t="s">
        <v>59</v>
      </c>
      <c r="J128" s="74" t="s">
        <v>59</v>
      </c>
      <c r="K128" s="74" t="s">
        <v>59</v>
      </c>
      <c r="L128" s="74" t="s">
        <v>59</v>
      </c>
      <c r="M128" s="74" t="s">
        <v>59</v>
      </c>
      <c r="N128" s="74" t="s">
        <v>59</v>
      </c>
      <c r="O128" s="74" t="s">
        <v>59</v>
      </c>
      <c r="P128" s="74" t="s">
        <v>59</v>
      </c>
      <c r="Q128" s="74" t="s">
        <v>59</v>
      </c>
      <c r="R128" s="74" t="s">
        <v>59</v>
      </c>
      <c r="S128" s="74" t="s">
        <v>59</v>
      </c>
      <c r="T128" s="74" t="s">
        <v>59</v>
      </c>
      <c r="U128" s="41" t="str">
        <f t="shared" ref="U128:U129" si="43">Q128</f>
        <v>NA</v>
      </c>
      <c r="V128" s="74" t="s">
        <v>59</v>
      </c>
      <c r="W128" s="74" t="s">
        <v>59</v>
      </c>
      <c r="X128" s="74" t="s">
        <v>59</v>
      </c>
      <c r="Y128" s="74" t="s">
        <v>59</v>
      </c>
      <c r="Z128" s="74" t="s">
        <v>59</v>
      </c>
      <c r="AA128" s="41" t="s">
        <v>59</v>
      </c>
      <c r="AB128" s="41" t="s">
        <v>59</v>
      </c>
      <c r="AC128" s="41" t="s">
        <v>59</v>
      </c>
      <c r="AD128" s="41" t="s">
        <v>59</v>
      </c>
      <c r="AE128" s="41" t="s">
        <v>59</v>
      </c>
      <c r="AF128" s="79" t="s">
        <v>349</v>
      </c>
      <c r="AG128" s="79" t="s">
        <v>349</v>
      </c>
      <c r="AH128" s="79" t="s">
        <v>349</v>
      </c>
      <c r="AI128" s="79" t="s">
        <v>349</v>
      </c>
      <c r="AJ128" s="74" t="s">
        <v>59</v>
      </c>
      <c r="AK128" s="79" t="s">
        <v>349</v>
      </c>
      <c r="AL128" s="74" t="s">
        <v>59</v>
      </c>
      <c r="AM128" s="74" t="s">
        <v>59</v>
      </c>
      <c r="AN128" s="74" t="s">
        <v>59</v>
      </c>
      <c r="AO128" s="74" t="s">
        <v>59</v>
      </c>
      <c r="AP128" s="74" t="s">
        <v>59</v>
      </c>
      <c r="AQ128" s="79">
        <v>37.32</v>
      </c>
      <c r="AR128" s="74" t="s">
        <v>59</v>
      </c>
    </row>
    <row r="129" spans="1:44" s="1" customFormat="1" ht="42" hidden="1" customHeight="1" x14ac:dyDescent="0.3">
      <c r="A129" s="79" t="s">
        <v>159</v>
      </c>
      <c r="B129" s="69"/>
      <c r="C129" s="70" t="s">
        <v>253</v>
      </c>
      <c r="D129" s="70" t="s">
        <v>232</v>
      </c>
      <c r="E129" s="72" t="s">
        <v>64</v>
      </c>
      <c r="F129" s="70" t="s">
        <v>149</v>
      </c>
      <c r="G129" s="71" t="s">
        <v>283</v>
      </c>
      <c r="H129" s="74" t="s">
        <v>59</v>
      </c>
      <c r="I129" s="74" t="s">
        <v>59</v>
      </c>
      <c r="J129" s="74" t="s">
        <v>59</v>
      </c>
      <c r="K129" s="74" t="s">
        <v>59</v>
      </c>
      <c r="L129" s="74" t="s">
        <v>59</v>
      </c>
      <c r="M129" s="74" t="s">
        <v>59</v>
      </c>
      <c r="N129" s="74" t="s">
        <v>59</v>
      </c>
      <c r="O129" s="74" t="s">
        <v>59</v>
      </c>
      <c r="P129" s="74" t="s">
        <v>59</v>
      </c>
      <c r="Q129" s="74" t="s">
        <v>59</v>
      </c>
      <c r="R129" s="74" t="s">
        <v>59</v>
      </c>
      <c r="S129" s="74" t="s">
        <v>59</v>
      </c>
      <c r="T129" s="74" t="s">
        <v>59</v>
      </c>
      <c r="U129" s="41" t="str">
        <f t="shared" si="43"/>
        <v>NA</v>
      </c>
      <c r="V129" s="74" t="s">
        <v>59</v>
      </c>
      <c r="W129" s="74" t="s">
        <v>59</v>
      </c>
      <c r="X129" s="74" t="s">
        <v>59</v>
      </c>
      <c r="Y129" s="74" t="s">
        <v>59</v>
      </c>
      <c r="Z129" s="74" t="s">
        <v>59</v>
      </c>
      <c r="AA129" s="41" t="s">
        <v>59</v>
      </c>
      <c r="AB129" s="41" t="s">
        <v>59</v>
      </c>
      <c r="AC129" s="41" t="s">
        <v>59</v>
      </c>
      <c r="AD129" s="41" t="s">
        <v>59</v>
      </c>
      <c r="AE129" s="41" t="s">
        <v>59</v>
      </c>
      <c r="AF129" s="74" t="s">
        <v>59</v>
      </c>
      <c r="AG129" s="74" t="s">
        <v>59</v>
      </c>
      <c r="AH129" s="74" t="s">
        <v>59</v>
      </c>
      <c r="AI129" s="74" t="s">
        <v>59</v>
      </c>
      <c r="AJ129" s="74" t="s">
        <v>59</v>
      </c>
      <c r="AK129" s="74" t="s">
        <v>59</v>
      </c>
      <c r="AL129" s="74" t="s">
        <v>59</v>
      </c>
      <c r="AM129" s="74" t="s">
        <v>59</v>
      </c>
      <c r="AN129" s="74" t="s">
        <v>59</v>
      </c>
      <c r="AO129" s="74" t="s">
        <v>59</v>
      </c>
      <c r="AP129" s="72">
        <v>29.26</v>
      </c>
      <c r="AQ129" s="74" t="s">
        <v>59</v>
      </c>
      <c r="AR129" s="74" t="s">
        <v>59</v>
      </c>
    </row>
    <row r="130" spans="1:44" ht="42" hidden="1" customHeight="1" x14ac:dyDescent="0.3">
      <c r="A130" s="79" t="s">
        <v>159</v>
      </c>
      <c r="B130" s="69"/>
      <c r="C130" s="70" t="s">
        <v>253</v>
      </c>
      <c r="D130" s="70" t="s">
        <v>232</v>
      </c>
      <c r="E130" s="72" t="s">
        <v>64</v>
      </c>
      <c r="F130" s="70" t="s">
        <v>149</v>
      </c>
      <c r="G130" s="71" t="s">
        <v>284</v>
      </c>
      <c r="H130" s="74" t="s">
        <v>59</v>
      </c>
      <c r="I130" s="74" t="s">
        <v>59</v>
      </c>
      <c r="J130" s="74" t="s">
        <v>59</v>
      </c>
      <c r="K130" s="74" t="s">
        <v>59</v>
      </c>
      <c r="L130" s="74" t="s">
        <v>59</v>
      </c>
      <c r="M130" s="74" t="s">
        <v>59</v>
      </c>
      <c r="N130" s="74" t="s">
        <v>59</v>
      </c>
      <c r="O130" s="74" t="s">
        <v>59</v>
      </c>
      <c r="P130" s="74" t="s">
        <v>59</v>
      </c>
      <c r="Q130" s="74" t="s">
        <v>59</v>
      </c>
      <c r="R130" s="74" t="s">
        <v>59</v>
      </c>
      <c r="S130" s="74" t="s">
        <v>59</v>
      </c>
      <c r="T130" s="74" t="s">
        <v>59</v>
      </c>
      <c r="U130" s="41" t="str">
        <f t="shared" ref="U130" si="44">Q130</f>
        <v>NA</v>
      </c>
      <c r="V130" s="74" t="s">
        <v>59</v>
      </c>
      <c r="W130" s="74" t="s">
        <v>59</v>
      </c>
      <c r="X130" s="74" t="s">
        <v>59</v>
      </c>
      <c r="Y130" s="74" t="s">
        <v>59</v>
      </c>
      <c r="Z130" s="74" t="s">
        <v>59</v>
      </c>
      <c r="AA130" s="41" t="s">
        <v>59</v>
      </c>
      <c r="AB130" s="41" t="s">
        <v>59</v>
      </c>
      <c r="AC130" s="41" t="s">
        <v>59</v>
      </c>
      <c r="AD130" s="41" t="s">
        <v>59</v>
      </c>
      <c r="AE130" s="41" t="s">
        <v>59</v>
      </c>
      <c r="AF130" s="74" t="s">
        <v>59</v>
      </c>
      <c r="AG130" s="74" t="s">
        <v>59</v>
      </c>
      <c r="AH130" s="74" t="s">
        <v>59</v>
      </c>
      <c r="AI130" s="74" t="s">
        <v>59</v>
      </c>
      <c r="AJ130" s="74" t="s">
        <v>59</v>
      </c>
      <c r="AK130" s="74" t="s">
        <v>59</v>
      </c>
      <c r="AL130" s="74" t="s">
        <v>59</v>
      </c>
      <c r="AM130" s="74" t="s">
        <v>59</v>
      </c>
      <c r="AN130" s="74" t="s">
        <v>59</v>
      </c>
      <c r="AO130" s="74" t="s">
        <v>59</v>
      </c>
      <c r="AP130" s="79">
        <v>37.32</v>
      </c>
      <c r="AQ130" s="74" t="s">
        <v>59</v>
      </c>
      <c r="AR130" s="74" t="s">
        <v>59</v>
      </c>
    </row>
    <row r="131" spans="1:44" ht="42" hidden="1" customHeight="1" x14ac:dyDescent="0.3">
      <c r="A131" s="79" t="s">
        <v>159</v>
      </c>
      <c r="B131" s="69"/>
      <c r="C131" s="70" t="s">
        <v>253</v>
      </c>
      <c r="D131" s="70"/>
      <c r="E131" s="72"/>
      <c r="F131" s="70" t="s">
        <v>149</v>
      </c>
      <c r="G131" s="71" t="s">
        <v>285</v>
      </c>
      <c r="H131" s="74" t="s">
        <v>59</v>
      </c>
      <c r="I131" s="74" t="s">
        <v>59</v>
      </c>
      <c r="J131" s="74" t="s">
        <v>59</v>
      </c>
      <c r="K131" s="74" t="s">
        <v>59</v>
      </c>
      <c r="L131" s="74" t="s">
        <v>59</v>
      </c>
      <c r="M131" s="72">
        <v>35.99</v>
      </c>
      <c r="N131" s="74" t="s">
        <v>59</v>
      </c>
      <c r="O131" s="74" t="s">
        <v>59</v>
      </c>
      <c r="P131" s="74" t="s">
        <v>59</v>
      </c>
      <c r="Q131" s="74" t="s">
        <v>59</v>
      </c>
      <c r="R131" s="74" t="s">
        <v>59</v>
      </c>
      <c r="S131" s="74" t="s">
        <v>59</v>
      </c>
      <c r="T131" s="74" t="s">
        <v>59</v>
      </c>
      <c r="U131" s="74" t="s">
        <v>59</v>
      </c>
      <c r="V131" s="74" t="s">
        <v>59</v>
      </c>
      <c r="W131" s="74" t="s">
        <v>59</v>
      </c>
      <c r="X131" s="74" t="s">
        <v>59</v>
      </c>
      <c r="Y131" s="74" t="s">
        <v>59</v>
      </c>
      <c r="Z131" s="74" t="s">
        <v>59</v>
      </c>
      <c r="AA131" s="74" t="s">
        <v>59</v>
      </c>
      <c r="AB131" s="74" t="s">
        <v>59</v>
      </c>
      <c r="AC131" s="74" t="s">
        <v>59</v>
      </c>
      <c r="AD131" s="74" t="s">
        <v>59</v>
      </c>
      <c r="AE131" s="74" t="s">
        <v>59</v>
      </c>
      <c r="AF131" s="74" t="s">
        <v>59</v>
      </c>
      <c r="AG131" s="74" t="s">
        <v>59</v>
      </c>
      <c r="AH131" s="74" t="s">
        <v>59</v>
      </c>
      <c r="AI131" s="74" t="s">
        <v>59</v>
      </c>
      <c r="AJ131" s="74" t="s">
        <v>59</v>
      </c>
      <c r="AK131" s="74" t="s">
        <v>59</v>
      </c>
      <c r="AL131" s="74" t="s">
        <v>59</v>
      </c>
      <c r="AM131" s="74" t="s">
        <v>59</v>
      </c>
      <c r="AN131" s="74" t="s">
        <v>59</v>
      </c>
      <c r="AO131" s="74" t="s">
        <v>59</v>
      </c>
      <c r="AP131" s="74" t="s">
        <v>59</v>
      </c>
      <c r="AQ131" s="74" t="s">
        <v>59</v>
      </c>
      <c r="AR131" s="74" t="s">
        <v>59</v>
      </c>
    </row>
    <row r="132" spans="1:44" ht="42" hidden="1" customHeight="1" x14ac:dyDescent="0.3">
      <c r="A132" s="79" t="s">
        <v>159</v>
      </c>
      <c r="B132" s="69"/>
      <c r="C132" s="70" t="s">
        <v>253</v>
      </c>
      <c r="D132" s="70"/>
      <c r="E132" s="72"/>
      <c r="F132" s="70" t="s">
        <v>149</v>
      </c>
      <c r="G132" s="71" t="s">
        <v>286</v>
      </c>
      <c r="H132" s="74" t="s">
        <v>59</v>
      </c>
      <c r="I132" s="74" t="s">
        <v>59</v>
      </c>
      <c r="J132" s="74" t="s">
        <v>59</v>
      </c>
      <c r="K132" s="74" t="s">
        <v>59</v>
      </c>
      <c r="L132" s="74" t="s">
        <v>59</v>
      </c>
      <c r="M132" s="72">
        <v>46.23</v>
      </c>
      <c r="N132" s="74" t="s">
        <v>59</v>
      </c>
      <c r="O132" s="74" t="s">
        <v>59</v>
      </c>
      <c r="P132" s="74" t="s">
        <v>59</v>
      </c>
      <c r="Q132" s="74" t="s">
        <v>59</v>
      </c>
      <c r="R132" s="74" t="s">
        <v>59</v>
      </c>
      <c r="S132" s="74" t="s">
        <v>59</v>
      </c>
      <c r="T132" s="74" t="s">
        <v>59</v>
      </c>
      <c r="U132" s="74" t="s">
        <v>59</v>
      </c>
      <c r="V132" s="74" t="s">
        <v>59</v>
      </c>
      <c r="W132" s="74" t="s">
        <v>59</v>
      </c>
      <c r="X132" s="74" t="s">
        <v>59</v>
      </c>
      <c r="Y132" s="74" t="s">
        <v>59</v>
      </c>
      <c r="Z132" s="74" t="s">
        <v>59</v>
      </c>
      <c r="AA132" s="74" t="s">
        <v>59</v>
      </c>
      <c r="AB132" s="74" t="s">
        <v>59</v>
      </c>
      <c r="AC132" s="74" t="s">
        <v>59</v>
      </c>
      <c r="AD132" s="74" t="s">
        <v>59</v>
      </c>
      <c r="AE132" s="74" t="s">
        <v>59</v>
      </c>
      <c r="AF132" s="74" t="s">
        <v>59</v>
      </c>
      <c r="AG132" s="74" t="s">
        <v>59</v>
      </c>
      <c r="AH132" s="74" t="s">
        <v>59</v>
      </c>
      <c r="AI132" s="74" t="s">
        <v>59</v>
      </c>
      <c r="AJ132" s="74" t="s">
        <v>59</v>
      </c>
      <c r="AK132" s="74" t="s">
        <v>59</v>
      </c>
      <c r="AL132" s="74" t="s">
        <v>59</v>
      </c>
      <c r="AM132" s="74" t="s">
        <v>59</v>
      </c>
      <c r="AN132" s="74" t="s">
        <v>59</v>
      </c>
      <c r="AO132" s="74" t="s">
        <v>59</v>
      </c>
      <c r="AP132" s="74" t="s">
        <v>59</v>
      </c>
      <c r="AQ132" s="74" t="s">
        <v>59</v>
      </c>
      <c r="AR132" s="74" t="s">
        <v>59</v>
      </c>
    </row>
    <row r="133" spans="1:44" ht="42" hidden="1" customHeight="1" x14ac:dyDescent="0.3">
      <c r="A133" s="79" t="s">
        <v>159</v>
      </c>
      <c r="B133" s="69"/>
      <c r="C133" s="70" t="s">
        <v>253</v>
      </c>
      <c r="D133" s="70" t="s">
        <v>213</v>
      </c>
      <c r="E133" s="70"/>
      <c r="F133" s="70" t="s">
        <v>149</v>
      </c>
      <c r="G133" s="71" t="s">
        <v>287</v>
      </c>
      <c r="H133" s="74" t="s">
        <v>59</v>
      </c>
      <c r="I133" s="88" t="s">
        <v>59</v>
      </c>
      <c r="J133" s="74" t="s">
        <v>59</v>
      </c>
      <c r="K133" s="74" t="s">
        <v>59</v>
      </c>
      <c r="L133" s="74" t="s">
        <v>59</v>
      </c>
      <c r="M133" s="79">
        <v>11.69</v>
      </c>
      <c r="N133" s="74" t="s">
        <v>59</v>
      </c>
      <c r="O133" s="74" t="s">
        <v>59</v>
      </c>
      <c r="P133" s="74" t="s">
        <v>59</v>
      </c>
      <c r="Q133" s="74" t="s">
        <v>59</v>
      </c>
      <c r="R133" s="74" t="s">
        <v>59</v>
      </c>
      <c r="S133" s="74" t="s">
        <v>59</v>
      </c>
      <c r="T133" s="74" t="s">
        <v>59</v>
      </c>
      <c r="U133" s="41" t="str">
        <f t="shared" ref="U133" si="45">Q133</f>
        <v>NA</v>
      </c>
      <c r="V133" s="74" t="s">
        <v>59</v>
      </c>
      <c r="W133" s="74" t="s">
        <v>59</v>
      </c>
      <c r="X133" s="74" t="s">
        <v>59</v>
      </c>
      <c r="Y133" s="74" t="s">
        <v>59</v>
      </c>
      <c r="Z133" s="74" t="s">
        <v>59</v>
      </c>
      <c r="AA133" s="41" t="s">
        <v>59</v>
      </c>
      <c r="AB133" s="41" t="s">
        <v>59</v>
      </c>
      <c r="AC133" s="41" t="s">
        <v>59</v>
      </c>
      <c r="AD133" s="41" t="s">
        <v>59</v>
      </c>
      <c r="AE133" s="41" t="s">
        <v>59</v>
      </c>
      <c r="AF133" s="74" t="s">
        <v>59</v>
      </c>
      <c r="AG133" s="74" t="s">
        <v>59</v>
      </c>
      <c r="AH133" s="41" t="s">
        <v>59</v>
      </c>
      <c r="AI133" s="74" t="s">
        <v>59</v>
      </c>
      <c r="AJ133" s="74" t="s">
        <v>59</v>
      </c>
      <c r="AK133" s="74" t="s">
        <v>59</v>
      </c>
      <c r="AL133" s="74" t="s">
        <v>59</v>
      </c>
      <c r="AM133" s="74" t="s">
        <v>59</v>
      </c>
      <c r="AN133" s="74" t="s">
        <v>59</v>
      </c>
      <c r="AO133" s="74" t="s">
        <v>59</v>
      </c>
      <c r="AP133" s="74" t="s">
        <v>59</v>
      </c>
      <c r="AQ133" s="74" t="s">
        <v>59</v>
      </c>
      <c r="AR133" s="74" t="s">
        <v>59</v>
      </c>
    </row>
    <row r="134" spans="1:44" ht="42" hidden="1" customHeight="1" x14ac:dyDescent="0.3">
      <c r="A134" s="69" t="s">
        <v>174</v>
      </c>
      <c r="B134" s="69"/>
      <c r="C134" s="70" t="s">
        <v>288</v>
      </c>
      <c r="D134" s="70" t="s">
        <v>169</v>
      </c>
      <c r="E134" s="70"/>
      <c r="F134" s="70" t="s">
        <v>149</v>
      </c>
      <c r="G134" s="71" t="s">
        <v>289</v>
      </c>
      <c r="H134" s="42">
        <v>205.95</v>
      </c>
      <c r="I134" s="88" t="s">
        <v>59</v>
      </c>
      <c r="J134" s="74" t="s">
        <v>59</v>
      </c>
      <c r="K134" s="74" t="s">
        <v>59</v>
      </c>
      <c r="L134" s="74" t="s">
        <v>59</v>
      </c>
      <c r="M134" s="74" t="s">
        <v>59</v>
      </c>
      <c r="N134" s="74" t="s">
        <v>59</v>
      </c>
      <c r="O134" s="74" t="s">
        <v>59</v>
      </c>
      <c r="P134" s="86" t="s">
        <v>178</v>
      </c>
      <c r="Q134" s="86" t="s">
        <v>178</v>
      </c>
      <c r="R134" s="86" t="s">
        <v>178</v>
      </c>
      <c r="S134" s="86" t="s">
        <v>178</v>
      </c>
      <c r="T134" s="74" t="s">
        <v>59</v>
      </c>
      <c r="U134" s="86" t="s">
        <v>178</v>
      </c>
      <c r="V134" s="86" t="s">
        <v>178</v>
      </c>
      <c r="W134" s="86" t="s">
        <v>178</v>
      </c>
      <c r="X134" s="86" t="s">
        <v>178</v>
      </c>
      <c r="Y134" s="74" t="s">
        <v>59</v>
      </c>
      <c r="Z134" s="74" t="s">
        <v>59</v>
      </c>
      <c r="AA134" s="41" t="s">
        <v>59</v>
      </c>
      <c r="AB134" s="41" t="s">
        <v>59</v>
      </c>
      <c r="AC134" s="41" t="s">
        <v>59</v>
      </c>
      <c r="AD134" s="41" t="s">
        <v>59</v>
      </c>
      <c r="AE134" s="41" t="s">
        <v>59</v>
      </c>
      <c r="AF134" s="74" t="s">
        <v>59</v>
      </c>
      <c r="AG134" s="74" t="s">
        <v>59</v>
      </c>
      <c r="AH134" s="74" t="s">
        <v>59</v>
      </c>
      <c r="AI134" s="74" t="s">
        <v>59</v>
      </c>
      <c r="AJ134" s="74" t="s">
        <v>59</v>
      </c>
      <c r="AK134" s="74" t="s">
        <v>59</v>
      </c>
      <c r="AL134" s="74" t="s">
        <v>59</v>
      </c>
      <c r="AM134" s="74" t="s">
        <v>59</v>
      </c>
      <c r="AN134" s="74" t="s">
        <v>59</v>
      </c>
      <c r="AO134" s="74" t="s">
        <v>59</v>
      </c>
      <c r="AP134" s="41" t="s">
        <v>59</v>
      </c>
      <c r="AQ134" s="74" t="s">
        <v>59</v>
      </c>
      <c r="AR134" s="74" t="s">
        <v>59</v>
      </c>
    </row>
    <row r="135" spans="1:44" ht="42" hidden="1" customHeight="1" x14ac:dyDescent="0.3">
      <c r="A135" s="69" t="s">
        <v>174</v>
      </c>
      <c r="B135" s="69"/>
      <c r="C135" s="70" t="s">
        <v>288</v>
      </c>
      <c r="D135" s="70" t="s">
        <v>224</v>
      </c>
      <c r="E135" s="70"/>
      <c r="F135" s="70" t="s">
        <v>149</v>
      </c>
      <c r="G135" s="71" t="s">
        <v>290</v>
      </c>
      <c r="H135" s="42">
        <v>171.57</v>
      </c>
      <c r="I135" s="88" t="s">
        <v>59</v>
      </c>
      <c r="J135" s="74" t="s">
        <v>59</v>
      </c>
      <c r="K135" s="74" t="s">
        <v>59</v>
      </c>
      <c r="L135" s="74" t="s">
        <v>59</v>
      </c>
      <c r="M135" s="74" t="s">
        <v>59</v>
      </c>
      <c r="N135" s="74" t="s">
        <v>59</v>
      </c>
      <c r="O135" s="74" t="s">
        <v>59</v>
      </c>
      <c r="P135" s="74" t="s">
        <v>59</v>
      </c>
      <c r="Q135" s="74" t="s">
        <v>59</v>
      </c>
      <c r="R135" s="74" t="s">
        <v>59</v>
      </c>
      <c r="S135" s="74" t="s">
        <v>59</v>
      </c>
      <c r="T135" s="74" t="s">
        <v>59</v>
      </c>
      <c r="U135" s="74" t="s">
        <v>59</v>
      </c>
      <c r="V135" s="74" t="s">
        <v>59</v>
      </c>
      <c r="W135" s="74" t="s">
        <v>59</v>
      </c>
      <c r="X135" s="74" t="s">
        <v>59</v>
      </c>
      <c r="Y135" s="74" t="s">
        <v>59</v>
      </c>
      <c r="Z135" s="74" t="s">
        <v>59</v>
      </c>
      <c r="AA135" s="41" t="s">
        <v>59</v>
      </c>
      <c r="AB135" s="41" t="s">
        <v>59</v>
      </c>
      <c r="AC135" s="41" t="s">
        <v>59</v>
      </c>
      <c r="AD135" s="41" t="s">
        <v>59</v>
      </c>
      <c r="AE135" s="41" t="s">
        <v>59</v>
      </c>
      <c r="AF135" s="43" t="s">
        <v>291</v>
      </c>
      <c r="AG135" s="43" t="s">
        <v>291</v>
      </c>
      <c r="AH135" s="43" t="s">
        <v>291</v>
      </c>
      <c r="AI135" s="43" t="s">
        <v>291</v>
      </c>
      <c r="AJ135" s="74" t="s">
        <v>59</v>
      </c>
      <c r="AK135" s="43" t="s">
        <v>291</v>
      </c>
      <c r="AL135" s="74" t="s">
        <v>59</v>
      </c>
      <c r="AM135" s="74" t="s">
        <v>59</v>
      </c>
      <c r="AN135" s="74" t="s">
        <v>59</v>
      </c>
      <c r="AO135" s="74" t="s">
        <v>59</v>
      </c>
      <c r="AP135" s="41" t="s">
        <v>59</v>
      </c>
      <c r="AQ135" s="74" t="s">
        <v>59</v>
      </c>
      <c r="AR135" s="43" t="s">
        <v>178</v>
      </c>
    </row>
    <row r="136" spans="1:44" ht="42" hidden="1" customHeight="1" x14ac:dyDescent="0.3">
      <c r="A136" s="69" t="s">
        <v>174</v>
      </c>
      <c r="B136" s="69"/>
      <c r="C136" s="70" t="s">
        <v>288</v>
      </c>
      <c r="D136" s="70" t="s">
        <v>225</v>
      </c>
      <c r="E136" s="70"/>
      <c r="F136" s="70" t="s">
        <v>149</v>
      </c>
      <c r="G136" s="71" t="s">
        <v>292</v>
      </c>
      <c r="H136" s="42">
        <v>153.25</v>
      </c>
      <c r="I136" s="88" t="s">
        <v>59</v>
      </c>
      <c r="J136" s="74" t="s">
        <v>59</v>
      </c>
      <c r="K136" s="74" t="s">
        <v>59</v>
      </c>
      <c r="L136" s="74" t="s">
        <v>59</v>
      </c>
      <c r="M136" s="74" t="s">
        <v>59</v>
      </c>
      <c r="N136" s="74" t="s">
        <v>59</v>
      </c>
      <c r="O136" s="74" t="s">
        <v>59</v>
      </c>
      <c r="P136" s="74" t="s">
        <v>59</v>
      </c>
      <c r="Q136" s="74" t="s">
        <v>59</v>
      </c>
      <c r="R136" s="74" t="s">
        <v>59</v>
      </c>
      <c r="S136" s="74" t="s">
        <v>59</v>
      </c>
      <c r="T136" s="74" t="s">
        <v>59</v>
      </c>
      <c r="U136" s="74" t="s">
        <v>59</v>
      </c>
      <c r="V136" s="74" t="s">
        <v>59</v>
      </c>
      <c r="W136" s="74" t="s">
        <v>59</v>
      </c>
      <c r="X136" s="74" t="s">
        <v>59</v>
      </c>
      <c r="Y136" s="74" t="s">
        <v>59</v>
      </c>
      <c r="Z136" s="74" t="s">
        <v>59</v>
      </c>
      <c r="AA136" s="41" t="s">
        <v>59</v>
      </c>
      <c r="AB136" s="41" t="s">
        <v>59</v>
      </c>
      <c r="AC136" s="41" t="s">
        <v>59</v>
      </c>
      <c r="AD136" s="41" t="s">
        <v>59</v>
      </c>
      <c r="AE136" s="41" t="s">
        <v>59</v>
      </c>
      <c r="AF136" s="43" t="s">
        <v>293</v>
      </c>
      <c r="AG136" s="43" t="s">
        <v>293</v>
      </c>
      <c r="AH136" s="43" t="s">
        <v>293</v>
      </c>
      <c r="AI136" s="43" t="s">
        <v>293</v>
      </c>
      <c r="AJ136" s="74" t="s">
        <v>59</v>
      </c>
      <c r="AK136" s="43" t="str">
        <f>AI136</f>
        <v>X (with Bach)</v>
      </c>
      <c r="AL136" s="74" t="s">
        <v>59</v>
      </c>
      <c r="AM136" s="74" t="s">
        <v>59</v>
      </c>
      <c r="AN136" s="41" t="s">
        <v>59</v>
      </c>
      <c r="AO136" s="41" t="s">
        <v>59</v>
      </c>
      <c r="AP136" s="41" t="s">
        <v>59</v>
      </c>
      <c r="AQ136" s="43" t="s">
        <v>178</v>
      </c>
      <c r="AR136" s="41" t="s">
        <v>59</v>
      </c>
    </row>
    <row r="137" spans="1:44" ht="42" hidden="1" customHeight="1" x14ac:dyDescent="0.3">
      <c r="A137" s="69" t="s">
        <v>174</v>
      </c>
      <c r="B137" s="69"/>
      <c r="C137" s="70" t="s">
        <v>288</v>
      </c>
      <c r="D137" s="70" t="s">
        <v>232</v>
      </c>
      <c r="E137" s="70"/>
      <c r="F137" s="70" t="s">
        <v>149</v>
      </c>
      <c r="G137" s="71" t="s">
        <v>294</v>
      </c>
      <c r="H137" s="42">
        <v>153.25</v>
      </c>
      <c r="I137" s="88" t="s">
        <v>59</v>
      </c>
      <c r="J137" s="74" t="s">
        <v>59</v>
      </c>
      <c r="K137" s="74" t="s">
        <v>59</v>
      </c>
      <c r="L137" s="74" t="s">
        <v>59</v>
      </c>
      <c r="M137" s="74" t="s">
        <v>59</v>
      </c>
      <c r="N137" s="74" t="s">
        <v>59</v>
      </c>
      <c r="O137" s="74" t="s">
        <v>59</v>
      </c>
      <c r="P137" s="74" t="s">
        <v>59</v>
      </c>
      <c r="Q137" s="74" t="s">
        <v>59</v>
      </c>
      <c r="R137" s="74" t="s">
        <v>59</v>
      </c>
      <c r="S137" s="74" t="s">
        <v>59</v>
      </c>
      <c r="T137" s="74" t="s">
        <v>59</v>
      </c>
      <c r="U137" s="74" t="s">
        <v>59</v>
      </c>
      <c r="V137" s="74" t="s">
        <v>59</v>
      </c>
      <c r="W137" s="74" t="s">
        <v>59</v>
      </c>
      <c r="X137" s="74" t="s">
        <v>59</v>
      </c>
      <c r="Y137" s="74" t="s">
        <v>59</v>
      </c>
      <c r="Z137" s="74" t="s">
        <v>59</v>
      </c>
      <c r="AA137" s="41" t="s">
        <v>59</v>
      </c>
      <c r="AB137" s="41" t="s">
        <v>59</v>
      </c>
      <c r="AC137" s="41" t="s">
        <v>59</v>
      </c>
      <c r="AD137" s="41" t="s">
        <v>59</v>
      </c>
      <c r="AE137" s="41" t="s">
        <v>59</v>
      </c>
      <c r="AF137" s="74" t="s">
        <v>59</v>
      </c>
      <c r="AG137" s="74" t="s">
        <v>59</v>
      </c>
      <c r="AH137" s="74" t="s">
        <v>59</v>
      </c>
      <c r="AI137" s="74" t="s">
        <v>59</v>
      </c>
      <c r="AJ137" s="74" t="s">
        <v>59</v>
      </c>
      <c r="AK137" s="74" t="s">
        <v>59</v>
      </c>
      <c r="AL137" s="74" t="s">
        <v>59</v>
      </c>
      <c r="AM137" s="74" t="s">
        <v>59</v>
      </c>
      <c r="AN137" s="41" t="s">
        <v>59</v>
      </c>
      <c r="AO137" s="41" t="s">
        <v>59</v>
      </c>
      <c r="AP137" s="43" t="s">
        <v>178</v>
      </c>
      <c r="AQ137" s="41" t="s">
        <v>59</v>
      </c>
      <c r="AR137" s="41" t="s">
        <v>59</v>
      </c>
    </row>
    <row r="138" spans="1:44" ht="42" hidden="1" customHeight="1" x14ac:dyDescent="0.3">
      <c r="A138" s="69" t="s">
        <v>174</v>
      </c>
      <c r="B138" s="69" t="s">
        <v>297</v>
      </c>
      <c r="C138" s="70" t="s">
        <v>298</v>
      </c>
      <c r="D138" s="70"/>
      <c r="E138" s="70"/>
      <c r="F138" s="70" t="s">
        <v>157</v>
      </c>
      <c r="G138" s="71" t="s">
        <v>299</v>
      </c>
      <c r="H138" s="84">
        <v>172.02</v>
      </c>
      <c r="I138" s="34" t="s">
        <v>178</v>
      </c>
      <c r="J138" s="43" t="s">
        <v>178</v>
      </c>
      <c r="K138" s="43" t="s">
        <v>178</v>
      </c>
      <c r="L138" s="43" t="s">
        <v>178</v>
      </c>
      <c r="M138" s="43" t="s">
        <v>178</v>
      </c>
      <c r="N138" s="43" t="s">
        <v>178</v>
      </c>
      <c r="O138" s="74" t="s">
        <v>59</v>
      </c>
      <c r="P138" s="43" t="s">
        <v>178</v>
      </c>
      <c r="Q138" s="43" t="s">
        <v>178</v>
      </c>
      <c r="R138" s="43" t="s">
        <v>178</v>
      </c>
      <c r="S138" s="43" t="s">
        <v>178</v>
      </c>
      <c r="T138" s="43" t="s">
        <v>178</v>
      </c>
      <c r="U138" s="74" t="s">
        <v>59</v>
      </c>
      <c r="V138" s="74" t="s">
        <v>59</v>
      </c>
      <c r="W138" s="74" t="s">
        <v>59</v>
      </c>
      <c r="X138" s="74" t="s">
        <v>59</v>
      </c>
      <c r="Y138" s="74" t="s">
        <v>59</v>
      </c>
      <c r="Z138" s="74" t="s">
        <v>59</v>
      </c>
      <c r="AA138" s="41" t="s">
        <v>59</v>
      </c>
      <c r="AB138" s="41" t="s">
        <v>59</v>
      </c>
      <c r="AC138" s="41" t="s">
        <v>59</v>
      </c>
      <c r="AD138" s="41" t="s">
        <v>59</v>
      </c>
      <c r="AE138" s="41" t="s">
        <v>59</v>
      </c>
      <c r="AF138" s="74" t="s">
        <v>59</v>
      </c>
      <c r="AG138" s="74" t="s">
        <v>59</v>
      </c>
      <c r="AH138" s="41" t="s">
        <v>59</v>
      </c>
      <c r="AI138" s="74" t="s">
        <v>59</v>
      </c>
      <c r="AJ138" s="74" t="s">
        <v>59</v>
      </c>
      <c r="AK138" s="74" t="s">
        <v>59</v>
      </c>
      <c r="AL138" s="74" t="s">
        <v>59</v>
      </c>
      <c r="AM138" s="74" t="s">
        <v>59</v>
      </c>
      <c r="AN138" s="74" t="s">
        <v>59</v>
      </c>
      <c r="AO138" s="74" t="s">
        <v>59</v>
      </c>
      <c r="AP138" s="41" t="s">
        <v>59</v>
      </c>
      <c r="AQ138" s="74" t="s">
        <v>59</v>
      </c>
      <c r="AR138" s="74" t="s">
        <v>59</v>
      </c>
    </row>
    <row r="139" spans="1:44" ht="42" hidden="1" customHeight="1" x14ac:dyDescent="0.3">
      <c r="A139" s="69" t="s">
        <v>174</v>
      </c>
      <c r="B139" s="69" t="s">
        <v>300</v>
      </c>
      <c r="C139" s="70" t="s">
        <v>301</v>
      </c>
      <c r="D139" s="70" t="s">
        <v>302</v>
      </c>
      <c r="E139" s="70"/>
      <c r="F139" s="70" t="s">
        <v>157</v>
      </c>
      <c r="G139" s="71" t="s">
        <v>303</v>
      </c>
      <c r="H139" s="84">
        <v>240.95</v>
      </c>
      <c r="I139" s="34" t="s">
        <v>178</v>
      </c>
      <c r="J139" s="43" t="s">
        <v>178</v>
      </c>
      <c r="K139" s="43" t="s">
        <v>178</v>
      </c>
      <c r="L139" s="43" t="s">
        <v>178</v>
      </c>
      <c r="M139" s="43" t="s">
        <v>178</v>
      </c>
      <c r="N139" s="43" t="s">
        <v>178</v>
      </c>
      <c r="O139" s="74" t="s">
        <v>59</v>
      </c>
      <c r="P139" s="43" t="s">
        <v>178</v>
      </c>
      <c r="Q139" s="43" t="s">
        <v>178</v>
      </c>
      <c r="R139" s="43" t="s">
        <v>178</v>
      </c>
      <c r="S139" s="43" t="s">
        <v>178</v>
      </c>
      <c r="T139" s="43" t="s">
        <v>178</v>
      </c>
      <c r="U139" s="74" t="s">
        <v>59</v>
      </c>
      <c r="V139" s="74" t="s">
        <v>59</v>
      </c>
      <c r="W139" s="74" t="s">
        <v>59</v>
      </c>
      <c r="X139" s="74" t="s">
        <v>59</v>
      </c>
      <c r="Y139" s="74" t="s">
        <v>59</v>
      </c>
      <c r="Z139" s="74" t="s">
        <v>59</v>
      </c>
      <c r="AA139" s="41" t="s">
        <v>59</v>
      </c>
      <c r="AB139" s="41" t="s">
        <v>59</v>
      </c>
      <c r="AC139" s="41" t="s">
        <v>59</v>
      </c>
      <c r="AD139" s="41" t="s">
        <v>59</v>
      </c>
      <c r="AE139" s="41" t="s">
        <v>59</v>
      </c>
      <c r="AF139" s="74" t="s">
        <v>59</v>
      </c>
      <c r="AG139" s="74" t="s">
        <v>59</v>
      </c>
      <c r="AH139" s="41" t="s">
        <v>59</v>
      </c>
      <c r="AI139" s="74" t="s">
        <v>59</v>
      </c>
      <c r="AJ139" s="74" t="s">
        <v>59</v>
      </c>
      <c r="AK139" s="74" t="s">
        <v>59</v>
      </c>
      <c r="AL139" s="74" t="s">
        <v>59</v>
      </c>
      <c r="AM139" s="74" t="s">
        <v>59</v>
      </c>
      <c r="AN139" s="74" t="s">
        <v>59</v>
      </c>
      <c r="AO139" s="74" t="s">
        <v>59</v>
      </c>
      <c r="AP139" s="41" t="s">
        <v>59</v>
      </c>
      <c r="AQ139" s="74" t="s">
        <v>59</v>
      </c>
      <c r="AR139" s="74" t="s">
        <v>59</v>
      </c>
    </row>
    <row r="140" spans="1:44" ht="42" hidden="1" customHeight="1" x14ac:dyDescent="0.3">
      <c r="A140" s="69" t="s">
        <v>174</v>
      </c>
      <c r="B140" s="69" t="s">
        <v>304</v>
      </c>
      <c r="C140" s="70" t="str">
        <f>C141</f>
        <v>H2036</v>
      </c>
      <c r="D140" s="70"/>
      <c r="E140" s="70"/>
      <c r="F140" s="70" t="s">
        <v>157</v>
      </c>
      <c r="G140" s="71" t="s">
        <v>305</v>
      </c>
      <c r="H140" s="84">
        <v>240.95</v>
      </c>
      <c r="I140" s="34" t="s">
        <v>178</v>
      </c>
      <c r="J140" s="43" t="s">
        <v>178</v>
      </c>
      <c r="K140" s="43" t="s">
        <v>178</v>
      </c>
      <c r="L140" s="43" t="s">
        <v>178</v>
      </c>
      <c r="M140" s="43" t="s">
        <v>178</v>
      </c>
      <c r="N140" s="43" t="s">
        <v>178</v>
      </c>
      <c r="O140" s="74" t="s">
        <v>59</v>
      </c>
      <c r="P140" s="43" t="s">
        <v>178</v>
      </c>
      <c r="Q140" s="43" t="s">
        <v>178</v>
      </c>
      <c r="R140" s="43" t="s">
        <v>178</v>
      </c>
      <c r="S140" s="43" t="s">
        <v>178</v>
      </c>
      <c r="T140" s="43" t="s">
        <v>178</v>
      </c>
      <c r="U140" s="41" t="s">
        <v>59</v>
      </c>
      <c r="V140" s="41" t="s">
        <v>59</v>
      </c>
      <c r="W140" s="41" t="s">
        <v>59</v>
      </c>
      <c r="X140" s="41" t="s">
        <v>59</v>
      </c>
      <c r="Y140" s="41" t="s">
        <v>59</v>
      </c>
      <c r="Z140" s="41" t="s">
        <v>59</v>
      </c>
      <c r="AA140" s="41" t="s">
        <v>59</v>
      </c>
      <c r="AB140" s="41" t="s">
        <v>59</v>
      </c>
      <c r="AC140" s="41" t="s">
        <v>59</v>
      </c>
      <c r="AD140" s="41" t="s">
        <v>59</v>
      </c>
      <c r="AE140" s="41" t="s">
        <v>59</v>
      </c>
      <c r="AF140" s="41" t="s">
        <v>59</v>
      </c>
      <c r="AG140" s="41" t="s">
        <v>59</v>
      </c>
      <c r="AH140" s="41" t="s">
        <v>59</v>
      </c>
      <c r="AI140" s="41" t="s">
        <v>59</v>
      </c>
      <c r="AJ140" s="41" t="s">
        <v>59</v>
      </c>
      <c r="AK140" s="41" t="s">
        <v>59</v>
      </c>
      <c r="AL140" s="41" t="s">
        <v>59</v>
      </c>
      <c r="AM140" s="41" t="s">
        <v>59</v>
      </c>
      <c r="AN140" s="41" t="s">
        <v>59</v>
      </c>
      <c r="AO140" s="41" t="s">
        <v>59</v>
      </c>
      <c r="AP140" s="41" t="s">
        <v>59</v>
      </c>
      <c r="AQ140" s="41" t="s">
        <v>59</v>
      </c>
      <c r="AR140" s="45" t="s">
        <v>59</v>
      </c>
    </row>
    <row r="141" spans="1:44" ht="42" hidden="1" customHeight="1" x14ac:dyDescent="0.3">
      <c r="A141" s="69" t="s">
        <v>174</v>
      </c>
      <c r="B141" s="69" t="s">
        <v>306</v>
      </c>
      <c r="C141" s="70" t="s">
        <v>301</v>
      </c>
      <c r="D141" s="70" t="s">
        <v>195</v>
      </c>
      <c r="E141" s="70"/>
      <c r="F141" s="70" t="s">
        <v>157</v>
      </c>
      <c r="G141" s="71" t="s">
        <v>307</v>
      </c>
      <c r="H141" s="84">
        <v>342.18</v>
      </c>
      <c r="I141" s="34" t="s">
        <v>178</v>
      </c>
      <c r="J141" s="43" t="s">
        <v>178</v>
      </c>
      <c r="K141" s="43" t="s">
        <v>178</v>
      </c>
      <c r="L141" s="43" t="s">
        <v>178</v>
      </c>
      <c r="M141" s="43" t="s">
        <v>178</v>
      </c>
      <c r="N141" s="43" t="s">
        <v>178</v>
      </c>
      <c r="O141" s="74" t="s">
        <v>59</v>
      </c>
      <c r="P141" s="43" t="s">
        <v>178</v>
      </c>
      <c r="Q141" s="43" t="s">
        <v>178</v>
      </c>
      <c r="R141" s="43" t="s">
        <v>178</v>
      </c>
      <c r="S141" s="43" t="s">
        <v>178</v>
      </c>
      <c r="T141" s="43" t="s">
        <v>178</v>
      </c>
      <c r="U141" s="74" t="s">
        <v>59</v>
      </c>
      <c r="V141" s="74" t="s">
        <v>59</v>
      </c>
      <c r="W141" s="74" t="s">
        <v>59</v>
      </c>
      <c r="X141" s="74" t="s">
        <v>59</v>
      </c>
      <c r="Y141" s="74" t="s">
        <v>59</v>
      </c>
      <c r="Z141" s="74" t="s">
        <v>59</v>
      </c>
      <c r="AA141" s="41" t="s">
        <v>59</v>
      </c>
      <c r="AB141" s="41" t="s">
        <v>59</v>
      </c>
      <c r="AC141" s="41" t="s">
        <v>59</v>
      </c>
      <c r="AD141" s="41" t="s">
        <v>59</v>
      </c>
      <c r="AE141" s="41" t="s">
        <v>59</v>
      </c>
      <c r="AF141" s="74" t="s">
        <v>59</v>
      </c>
      <c r="AG141" s="74" t="s">
        <v>59</v>
      </c>
      <c r="AH141" s="41" t="s">
        <v>59</v>
      </c>
      <c r="AI141" s="74" t="s">
        <v>59</v>
      </c>
      <c r="AJ141" s="74" t="s">
        <v>59</v>
      </c>
      <c r="AK141" s="74" t="s">
        <v>59</v>
      </c>
      <c r="AL141" s="74" t="s">
        <v>59</v>
      </c>
      <c r="AM141" s="74" t="s">
        <v>59</v>
      </c>
      <c r="AN141" s="74" t="s">
        <v>59</v>
      </c>
      <c r="AO141" s="74" t="s">
        <v>59</v>
      </c>
      <c r="AP141" s="41" t="s">
        <v>59</v>
      </c>
      <c r="AQ141" s="74" t="s">
        <v>59</v>
      </c>
      <c r="AR141" s="74" t="s">
        <v>59</v>
      </c>
    </row>
    <row r="142" spans="1:44" ht="42" hidden="1" customHeight="1" x14ac:dyDescent="0.3">
      <c r="A142" s="69" t="s">
        <v>159</v>
      </c>
      <c r="B142" s="69"/>
      <c r="C142" s="70" t="s">
        <v>308</v>
      </c>
      <c r="D142" s="70"/>
      <c r="E142" s="70"/>
      <c r="F142" s="70" t="s">
        <v>57</v>
      </c>
      <c r="G142" s="71" t="s">
        <v>350</v>
      </c>
      <c r="H142" s="88" t="s">
        <v>59</v>
      </c>
      <c r="I142" s="88" t="s">
        <v>59</v>
      </c>
      <c r="J142" s="88" t="s">
        <v>59</v>
      </c>
      <c r="K142" s="88" t="s">
        <v>59</v>
      </c>
      <c r="L142" s="88" t="s">
        <v>59</v>
      </c>
      <c r="M142" s="88" t="s">
        <v>59</v>
      </c>
      <c r="N142" s="88" t="s">
        <v>59</v>
      </c>
      <c r="O142" s="88" t="s">
        <v>59</v>
      </c>
      <c r="P142" s="42">
        <v>39.409999999999997</v>
      </c>
      <c r="Q142" s="42">
        <v>39.409999999999997</v>
      </c>
      <c r="R142" s="42">
        <v>39.409999999999997</v>
      </c>
      <c r="S142" s="42">
        <v>39.409999999999997</v>
      </c>
      <c r="T142" s="42">
        <v>39.409999999999997</v>
      </c>
      <c r="U142" s="42">
        <v>39.409999999999997</v>
      </c>
      <c r="V142" s="42">
        <v>38.35</v>
      </c>
      <c r="W142" s="42">
        <v>38.35</v>
      </c>
      <c r="X142" s="42">
        <v>38.35</v>
      </c>
      <c r="Y142" s="42">
        <v>38.35</v>
      </c>
      <c r="Z142" s="42">
        <v>38.35</v>
      </c>
      <c r="AA142" s="88" t="s">
        <v>59</v>
      </c>
      <c r="AB142" s="88" t="s">
        <v>59</v>
      </c>
      <c r="AC142" s="88" t="s">
        <v>59</v>
      </c>
      <c r="AD142" s="88" t="s">
        <v>59</v>
      </c>
      <c r="AE142" s="88" t="s">
        <v>59</v>
      </c>
      <c r="AF142" s="91">
        <v>34.86</v>
      </c>
      <c r="AG142" s="91">
        <v>34.86</v>
      </c>
      <c r="AH142" s="91">
        <v>34.86</v>
      </c>
      <c r="AI142" s="91">
        <v>34.86</v>
      </c>
      <c r="AJ142" s="91">
        <v>34.86</v>
      </c>
      <c r="AK142" s="91">
        <v>34.86</v>
      </c>
      <c r="AL142" s="91">
        <v>27.93</v>
      </c>
      <c r="AM142" s="91">
        <v>34.86</v>
      </c>
      <c r="AN142" s="91">
        <v>34.86</v>
      </c>
      <c r="AO142" s="91">
        <v>34.86</v>
      </c>
      <c r="AP142" s="91">
        <v>34.86</v>
      </c>
      <c r="AQ142" s="91">
        <v>34.86</v>
      </c>
      <c r="AR142" s="91">
        <v>34.86</v>
      </c>
    </row>
    <row r="143" spans="1:44" s="61" customFormat="1" ht="42" hidden="1" customHeight="1" x14ac:dyDescent="0.3">
      <c r="A143" s="69" t="s">
        <v>310</v>
      </c>
      <c r="B143" s="69"/>
      <c r="C143" s="70" t="s">
        <v>311</v>
      </c>
      <c r="D143" s="70"/>
      <c r="E143" s="70"/>
      <c r="F143" s="70" t="s">
        <v>57</v>
      </c>
      <c r="G143" s="71" t="s">
        <v>351</v>
      </c>
      <c r="H143" s="88" t="s">
        <v>59</v>
      </c>
      <c r="I143" s="88" t="s">
        <v>59</v>
      </c>
      <c r="J143" s="88" t="s">
        <v>59</v>
      </c>
      <c r="K143" s="88" t="s">
        <v>59</v>
      </c>
      <c r="L143" s="88" t="s">
        <v>59</v>
      </c>
      <c r="M143" s="88" t="s">
        <v>59</v>
      </c>
      <c r="N143" s="88" t="s">
        <v>59</v>
      </c>
      <c r="O143" s="88" t="s">
        <v>59</v>
      </c>
      <c r="P143" s="92">
        <v>157.76</v>
      </c>
      <c r="Q143" s="92">
        <v>157.76</v>
      </c>
      <c r="R143" s="92">
        <v>157.76</v>
      </c>
      <c r="S143" s="92">
        <v>157.76</v>
      </c>
      <c r="T143" s="92">
        <v>157.76</v>
      </c>
      <c r="U143" s="92">
        <v>157.76</v>
      </c>
      <c r="V143" s="92">
        <v>153.88999999999999</v>
      </c>
      <c r="W143" s="92">
        <v>153.88999999999999</v>
      </c>
      <c r="X143" s="92">
        <v>153.88999999999999</v>
      </c>
      <c r="Y143" s="92">
        <v>153.88999999999999</v>
      </c>
      <c r="Z143" s="92">
        <v>153.88999999999999</v>
      </c>
      <c r="AA143" s="88" t="s">
        <v>59</v>
      </c>
      <c r="AB143" s="88" t="s">
        <v>59</v>
      </c>
      <c r="AC143" s="88" t="s">
        <v>59</v>
      </c>
      <c r="AD143" s="88" t="s">
        <v>59</v>
      </c>
      <c r="AE143" s="88" t="s">
        <v>59</v>
      </c>
      <c r="AF143" s="92">
        <v>141.22</v>
      </c>
      <c r="AG143" s="92">
        <v>141.22</v>
      </c>
      <c r="AH143" s="92">
        <v>141.22</v>
      </c>
      <c r="AI143" s="92">
        <v>141.22</v>
      </c>
      <c r="AJ143" s="92">
        <v>141.22</v>
      </c>
      <c r="AK143" s="92">
        <v>141.22</v>
      </c>
      <c r="AL143" s="92">
        <v>116.01</v>
      </c>
      <c r="AM143" s="92">
        <v>141.22</v>
      </c>
      <c r="AN143" s="92">
        <v>141.22</v>
      </c>
      <c r="AO143" s="92">
        <v>141.22</v>
      </c>
      <c r="AP143" s="92">
        <v>141.22</v>
      </c>
      <c r="AQ143" s="92">
        <v>141.22</v>
      </c>
      <c r="AR143" s="92">
        <v>141.22</v>
      </c>
    </row>
    <row r="144" spans="1:44" ht="42" hidden="1" customHeight="1" x14ac:dyDescent="0.3">
      <c r="A144" s="69" t="s">
        <v>174</v>
      </c>
      <c r="B144" s="69"/>
      <c r="C144" s="70" t="s">
        <v>313</v>
      </c>
      <c r="D144" s="70"/>
      <c r="E144" s="70"/>
      <c r="F144" s="70" t="s">
        <v>57</v>
      </c>
      <c r="G144" s="71" t="s">
        <v>352</v>
      </c>
      <c r="H144" s="88" t="s">
        <v>59</v>
      </c>
      <c r="I144" s="34"/>
      <c r="J144" s="43"/>
      <c r="K144" s="43"/>
      <c r="L144" s="43"/>
      <c r="M144" s="43"/>
      <c r="N144" s="43"/>
      <c r="O144" s="74"/>
      <c r="P144" s="42">
        <v>537.41</v>
      </c>
      <c r="Q144" s="42">
        <v>537.41</v>
      </c>
      <c r="R144" s="42">
        <v>537.41</v>
      </c>
      <c r="S144" s="42">
        <v>537.41</v>
      </c>
      <c r="T144" s="42">
        <v>537.41</v>
      </c>
      <c r="U144" s="42">
        <v>537.41</v>
      </c>
      <c r="V144" s="72">
        <v>525.79999999999995</v>
      </c>
      <c r="W144" s="72">
        <v>525.79999999999995</v>
      </c>
      <c r="X144" s="72">
        <v>525.79999999999995</v>
      </c>
      <c r="Y144" s="72">
        <v>525.79999999999995</v>
      </c>
      <c r="Z144" s="72">
        <v>525.79999999999995</v>
      </c>
      <c r="AA144" s="88" t="s">
        <v>59</v>
      </c>
      <c r="AB144" s="88" t="s">
        <v>59</v>
      </c>
      <c r="AC144" s="88" t="s">
        <v>59</v>
      </c>
      <c r="AD144" s="88" t="s">
        <v>59</v>
      </c>
      <c r="AE144" s="88" t="s">
        <v>59</v>
      </c>
      <c r="AF144" s="72">
        <v>487.79</v>
      </c>
      <c r="AG144" s="72">
        <v>487.79</v>
      </c>
      <c r="AH144" s="72">
        <v>487.79</v>
      </c>
      <c r="AI144" s="72">
        <v>487.79</v>
      </c>
      <c r="AJ144" s="72">
        <v>487.79</v>
      </c>
      <c r="AK144" s="72">
        <v>487.79</v>
      </c>
      <c r="AL144" s="72">
        <v>412.16</v>
      </c>
      <c r="AM144" s="72">
        <v>487.79</v>
      </c>
      <c r="AN144" s="72">
        <v>487.79</v>
      </c>
      <c r="AO144" s="72">
        <v>487.79</v>
      </c>
      <c r="AP144" s="72">
        <v>487.79</v>
      </c>
      <c r="AQ144" s="72">
        <v>487.79</v>
      </c>
      <c r="AR144" s="72">
        <v>487.79</v>
      </c>
    </row>
    <row r="145" spans="1:44" ht="42" hidden="1" customHeight="1" x14ac:dyDescent="0.3">
      <c r="A145" s="79" t="s">
        <v>159</v>
      </c>
      <c r="B145" s="69" t="s">
        <v>315</v>
      </c>
      <c r="C145" s="70" t="s">
        <v>316</v>
      </c>
      <c r="D145" s="70"/>
      <c r="E145" s="70"/>
      <c r="F145" s="70" t="s">
        <v>157</v>
      </c>
      <c r="G145" s="77" t="s">
        <v>317</v>
      </c>
      <c r="H145" s="29" t="s">
        <v>59</v>
      </c>
      <c r="I145" s="29" t="s">
        <v>59</v>
      </c>
      <c r="J145" s="41" t="s">
        <v>59</v>
      </c>
      <c r="K145" s="41" t="s">
        <v>59</v>
      </c>
      <c r="L145" s="41" t="s">
        <v>59</v>
      </c>
      <c r="M145" s="79">
        <v>35.99</v>
      </c>
      <c r="N145" s="41" t="s">
        <v>59</v>
      </c>
      <c r="O145" s="74" t="s">
        <v>59</v>
      </c>
      <c r="P145" s="41" t="s">
        <v>59</v>
      </c>
      <c r="Q145" s="41" t="s">
        <v>59</v>
      </c>
      <c r="R145" s="41" t="s">
        <v>59</v>
      </c>
      <c r="S145" s="41" t="s">
        <v>59</v>
      </c>
      <c r="T145" s="41" t="s">
        <v>59</v>
      </c>
      <c r="U145" s="41" t="s">
        <v>59</v>
      </c>
      <c r="V145" s="41" t="s">
        <v>59</v>
      </c>
      <c r="W145" s="41" t="s">
        <v>59</v>
      </c>
      <c r="X145" s="41" t="s">
        <v>59</v>
      </c>
      <c r="Y145" s="41" t="s">
        <v>59</v>
      </c>
      <c r="Z145" s="41" t="s">
        <v>59</v>
      </c>
      <c r="AA145" s="41" t="s">
        <v>59</v>
      </c>
      <c r="AB145" s="41" t="s">
        <v>59</v>
      </c>
      <c r="AC145" s="41" t="s">
        <v>59</v>
      </c>
      <c r="AD145" s="41" t="s">
        <v>59</v>
      </c>
      <c r="AE145" s="41" t="s">
        <v>59</v>
      </c>
      <c r="AF145" s="41" t="s">
        <v>59</v>
      </c>
      <c r="AG145" s="41" t="s">
        <v>59</v>
      </c>
      <c r="AH145" s="41" t="s">
        <v>59</v>
      </c>
      <c r="AI145" s="41" t="s">
        <v>59</v>
      </c>
      <c r="AJ145" s="41" t="s">
        <v>59</v>
      </c>
      <c r="AK145" s="41" t="s">
        <v>59</v>
      </c>
      <c r="AL145" s="41" t="s">
        <v>59</v>
      </c>
      <c r="AM145" s="41" t="s">
        <v>59</v>
      </c>
      <c r="AN145" s="41" t="s">
        <v>59</v>
      </c>
      <c r="AO145" s="41" t="s">
        <v>59</v>
      </c>
      <c r="AP145" s="41" t="s">
        <v>59</v>
      </c>
      <c r="AQ145" s="41" t="s">
        <v>59</v>
      </c>
      <c r="AR145" s="41" t="s">
        <v>59</v>
      </c>
    </row>
    <row r="146" spans="1:44" ht="42" hidden="1" customHeight="1" x14ac:dyDescent="0.3">
      <c r="A146" s="79" t="s">
        <v>159</v>
      </c>
      <c r="B146" s="69" t="s">
        <v>315</v>
      </c>
      <c r="C146" s="70" t="s">
        <v>316</v>
      </c>
      <c r="D146" s="70"/>
      <c r="E146" s="70"/>
      <c r="F146" s="70" t="s">
        <v>157</v>
      </c>
      <c r="G146" s="77" t="s">
        <v>318</v>
      </c>
      <c r="H146" s="29" t="s">
        <v>59</v>
      </c>
      <c r="I146" s="29" t="s">
        <v>59</v>
      </c>
      <c r="J146" s="41" t="s">
        <v>59</v>
      </c>
      <c r="K146" s="41" t="s">
        <v>59</v>
      </c>
      <c r="L146" s="41" t="s">
        <v>59</v>
      </c>
      <c r="M146" s="79">
        <v>46.23</v>
      </c>
      <c r="N146" s="41" t="s">
        <v>59</v>
      </c>
      <c r="O146" s="74" t="s">
        <v>59</v>
      </c>
      <c r="P146" s="41" t="s">
        <v>59</v>
      </c>
      <c r="Q146" s="41" t="s">
        <v>59</v>
      </c>
      <c r="R146" s="41" t="s">
        <v>59</v>
      </c>
      <c r="S146" s="41" t="s">
        <v>59</v>
      </c>
      <c r="T146" s="41" t="s">
        <v>59</v>
      </c>
      <c r="U146" s="41" t="s">
        <v>59</v>
      </c>
      <c r="V146" s="41" t="s">
        <v>59</v>
      </c>
      <c r="W146" s="41" t="s">
        <v>59</v>
      </c>
      <c r="X146" s="41" t="s">
        <v>59</v>
      </c>
      <c r="Y146" s="41" t="s">
        <v>59</v>
      </c>
      <c r="Z146" s="41" t="s">
        <v>59</v>
      </c>
      <c r="AA146" s="41" t="s">
        <v>59</v>
      </c>
      <c r="AB146" s="41" t="s">
        <v>59</v>
      </c>
      <c r="AC146" s="41" t="s">
        <v>59</v>
      </c>
      <c r="AD146" s="41" t="s">
        <v>59</v>
      </c>
      <c r="AE146" s="41" t="s">
        <v>59</v>
      </c>
      <c r="AF146" s="41" t="s">
        <v>59</v>
      </c>
      <c r="AG146" s="41" t="s">
        <v>59</v>
      </c>
      <c r="AH146" s="41" t="s">
        <v>59</v>
      </c>
      <c r="AI146" s="41" t="s">
        <v>59</v>
      </c>
      <c r="AJ146" s="41" t="s">
        <v>59</v>
      </c>
      <c r="AK146" s="41" t="s">
        <v>59</v>
      </c>
      <c r="AL146" s="41" t="s">
        <v>59</v>
      </c>
      <c r="AM146" s="41" t="s">
        <v>59</v>
      </c>
      <c r="AN146" s="41" t="s">
        <v>59</v>
      </c>
      <c r="AO146" s="41" t="s">
        <v>59</v>
      </c>
      <c r="AP146" s="41" t="s">
        <v>59</v>
      </c>
      <c r="AQ146" s="41" t="s">
        <v>59</v>
      </c>
      <c r="AR146" s="41" t="s">
        <v>59</v>
      </c>
    </row>
    <row r="147" spans="1:44" ht="42" hidden="1" customHeight="1" x14ac:dyDescent="0.3">
      <c r="A147" s="79" t="s">
        <v>159</v>
      </c>
      <c r="B147" s="69" t="s">
        <v>315</v>
      </c>
      <c r="C147" s="70" t="s">
        <v>316</v>
      </c>
      <c r="D147" s="70" t="s">
        <v>213</v>
      </c>
      <c r="E147" s="70"/>
      <c r="F147" s="70" t="s">
        <v>157</v>
      </c>
      <c r="G147" s="93" t="s">
        <v>319</v>
      </c>
      <c r="H147" s="29" t="s">
        <v>59</v>
      </c>
      <c r="I147" s="29" t="s">
        <v>59</v>
      </c>
      <c r="J147" s="41" t="s">
        <v>59</v>
      </c>
      <c r="K147" s="41" t="s">
        <v>59</v>
      </c>
      <c r="L147" s="41" t="s">
        <v>59</v>
      </c>
      <c r="M147" s="79">
        <v>11.69</v>
      </c>
      <c r="N147" s="41" t="s">
        <v>59</v>
      </c>
      <c r="O147" s="74" t="s">
        <v>59</v>
      </c>
      <c r="P147" s="41" t="s">
        <v>59</v>
      </c>
      <c r="Q147" s="41" t="s">
        <v>59</v>
      </c>
      <c r="R147" s="41" t="s">
        <v>59</v>
      </c>
      <c r="S147" s="41" t="s">
        <v>59</v>
      </c>
      <c r="T147" s="41" t="s">
        <v>59</v>
      </c>
      <c r="U147" s="41" t="s">
        <v>59</v>
      </c>
      <c r="V147" s="41" t="s">
        <v>59</v>
      </c>
      <c r="W147" s="41" t="s">
        <v>59</v>
      </c>
      <c r="X147" s="41" t="s">
        <v>59</v>
      </c>
      <c r="Y147" s="41" t="s">
        <v>59</v>
      </c>
      <c r="Z147" s="41" t="s">
        <v>59</v>
      </c>
      <c r="AA147" s="41" t="s">
        <v>59</v>
      </c>
      <c r="AB147" s="41" t="s">
        <v>59</v>
      </c>
      <c r="AC147" s="41" t="s">
        <v>59</v>
      </c>
      <c r="AD147" s="41" t="s">
        <v>59</v>
      </c>
      <c r="AE147" s="41" t="s">
        <v>59</v>
      </c>
      <c r="AF147" s="41" t="s">
        <v>59</v>
      </c>
      <c r="AG147" s="41" t="s">
        <v>59</v>
      </c>
      <c r="AH147" s="41" t="s">
        <v>59</v>
      </c>
      <c r="AI147" s="41" t="s">
        <v>59</v>
      </c>
      <c r="AJ147" s="41" t="s">
        <v>59</v>
      </c>
      <c r="AK147" s="41" t="s">
        <v>59</v>
      </c>
      <c r="AL147" s="41" t="s">
        <v>59</v>
      </c>
      <c r="AM147" s="41" t="s">
        <v>59</v>
      </c>
      <c r="AN147" s="41" t="s">
        <v>59</v>
      </c>
      <c r="AO147" s="41" t="s">
        <v>59</v>
      </c>
      <c r="AP147" s="41" t="s">
        <v>59</v>
      </c>
      <c r="AQ147" s="41" t="s">
        <v>59</v>
      </c>
      <c r="AR147" s="41" t="s">
        <v>59</v>
      </c>
    </row>
    <row r="148" spans="1:44" ht="42" hidden="1" customHeight="1" x14ac:dyDescent="0.3">
      <c r="A148" s="79" t="s">
        <v>159</v>
      </c>
      <c r="B148" s="69" t="s">
        <v>315</v>
      </c>
      <c r="C148" s="70" t="s">
        <v>316</v>
      </c>
      <c r="D148" s="72" t="s">
        <v>64</v>
      </c>
      <c r="E148" s="70"/>
      <c r="F148" s="70" t="s">
        <v>157</v>
      </c>
      <c r="G148" s="77" t="s">
        <v>321</v>
      </c>
      <c r="H148" s="29" t="s">
        <v>59</v>
      </c>
      <c r="I148" s="29" t="s">
        <v>59</v>
      </c>
      <c r="J148" s="41" t="s">
        <v>59</v>
      </c>
      <c r="K148" s="41" t="s">
        <v>59</v>
      </c>
      <c r="L148" s="41" t="s">
        <v>59</v>
      </c>
      <c r="M148" s="79">
        <v>35.99</v>
      </c>
      <c r="N148" s="41" t="s">
        <v>59</v>
      </c>
      <c r="O148" s="74" t="s">
        <v>59</v>
      </c>
      <c r="P148" s="41" t="s">
        <v>59</v>
      </c>
      <c r="Q148" s="41" t="s">
        <v>59</v>
      </c>
      <c r="R148" s="41" t="s">
        <v>59</v>
      </c>
      <c r="S148" s="41" t="s">
        <v>59</v>
      </c>
      <c r="T148" s="41" t="s">
        <v>59</v>
      </c>
      <c r="U148" s="41" t="s">
        <v>59</v>
      </c>
      <c r="V148" s="41" t="s">
        <v>59</v>
      </c>
      <c r="W148" s="41" t="s">
        <v>59</v>
      </c>
      <c r="X148" s="41" t="s">
        <v>59</v>
      </c>
      <c r="Y148" s="41" t="s">
        <v>59</v>
      </c>
      <c r="Z148" s="41" t="s">
        <v>59</v>
      </c>
      <c r="AA148" s="41" t="s">
        <v>59</v>
      </c>
      <c r="AB148" s="41" t="s">
        <v>59</v>
      </c>
      <c r="AC148" s="41" t="s">
        <v>59</v>
      </c>
      <c r="AD148" s="41" t="s">
        <v>59</v>
      </c>
      <c r="AE148" s="41" t="s">
        <v>59</v>
      </c>
      <c r="AF148" s="41" t="s">
        <v>59</v>
      </c>
      <c r="AG148" s="41" t="s">
        <v>59</v>
      </c>
      <c r="AH148" s="41" t="s">
        <v>59</v>
      </c>
      <c r="AI148" s="41" t="s">
        <v>59</v>
      </c>
      <c r="AJ148" s="41" t="s">
        <v>59</v>
      </c>
      <c r="AK148" s="41" t="s">
        <v>59</v>
      </c>
      <c r="AL148" s="41" t="s">
        <v>59</v>
      </c>
      <c r="AM148" s="41" t="s">
        <v>59</v>
      </c>
      <c r="AN148" s="41" t="s">
        <v>59</v>
      </c>
      <c r="AO148" s="41" t="s">
        <v>59</v>
      </c>
      <c r="AP148" s="41" t="s">
        <v>59</v>
      </c>
      <c r="AQ148" s="41" t="s">
        <v>59</v>
      </c>
      <c r="AR148" s="41" t="s">
        <v>59</v>
      </c>
    </row>
    <row r="149" spans="1:44" ht="42" hidden="1" customHeight="1" x14ac:dyDescent="0.3">
      <c r="A149" s="79" t="s">
        <v>159</v>
      </c>
      <c r="B149" s="69" t="s">
        <v>315</v>
      </c>
      <c r="C149" s="70" t="s">
        <v>316</v>
      </c>
      <c r="D149" s="72" t="s">
        <v>64</v>
      </c>
      <c r="E149" s="70"/>
      <c r="F149" s="70" t="s">
        <v>157</v>
      </c>
      <c r="G149" s="77" t="s">
        <v>322</v>
      </c>
      <c r="H149" s="29" t="s">
        <v>59</v>
      </c>
      <c r="I149" s="29" t="s">
        <v>59</v>
      </c>
      <c r="J149" s="41" t="s">
        <v>59</v>
      </c>
      <c r="K149" s="41" t="s">
        <v>59</v>
      </c>
      <c r="L149" s="41" t="s">
        <v>59</v>
      </c>
      <c r="M149" s="79">
        <v>46.23</v>
      </c>
      <c r="N149" s="41" t="s">
        <v>59</v>
      </c>
      <c r="O149" s="74" t="s">
        <v>59</v>
      </c>
      <c r="P149" s="41" t="s">
        <v>59</v>
      </c>
      <c r="Q149" s="41" t="s">
        <v>59</v>
      </c>
      <c r="R149" s="41" t="s">
        <v>59</v>
      </c>
      <c r="S149" s="41" t="s">
        <v>59</v>
      </c>
      <c r="T149" s="41" t="s">
        <v>59</v>
      </c>
      <c r="U149" s="41" t="s">
        <v>59</v>
      </c>
      <c r="V149" s="41" t="s">
        <v>59</v>
      </c>
      <c r="W149" s="41" t="s">
        <v>59</v>
      </c>
      <c r="X149" s="41" t="s">
        <v>59</v>
      </c>
      <c r="Y149" s="41" t="s">
        <v>59</v>
      </c>
      <c r="Z149" s="41" t="s">
        <v>59</v>
      </c>
      <c r="AA149" s="41" t="s">
        <v>59</v>
      </c>
      <c r="AB149" s="41" t="s">
        <v>59</v>
      </c>
      <c r="AC149" s="41" t="s">
        <v>59</v>
      </c>
      <c r="AD149" s="41" t="s">
        <v>59</v>
      </c>
      <c r="AE149" s="41" t="s">
        <v>59</v>
      </c>
      <c r="AF149" s="41" t="s">
        <v>59</v>
      </c>
      <c r="AG149" s="41" t="s">
        <v>59</v>
      </c>
      <c r="AH149" s="41" t="s">
        <v>59</v>
      </c>
      <c r="AI149" s="41" t="s">
        <v>59</v>
      </c>
      <c r="AJ149" s="41" t="s">
        <v>59</v>
      </c>
      <c r="AK149" s="41" t="s">
        <v>59</v>
      </c>
      <c r="AL149" s="41" t="s">
        <v>59</v>
      </c>
      <c r="AM149" s="41" t="s">
        <v>59</v>
      </c>
      <c r="AN149" s="41" t="s">
        <v>59</v>
      </c>
      <c r="AO149" s="41" t="s">
        <v>59</v>
      </c>
      <c r="AP149" s="41" t="s">
        <v>59</v>
      </c>
      <c r="AQ149" s="41" t="s">
        <v>59</v>
      </c>
      <c r="AR149" s="41" t="s">
        <v>59</v>
      </c>
    </row>
    <row r="150" spans="1:44" ht="42" hidden="1" customHeight="1" x14ac:dyDescent="0.3">
      <c r="A150" s="79" t="s">
        <v>159</v>
      </c>
      <c r="B150" s="69" t="s">
        <v>315</v>
      </c>
      <c r="C150" s="70" t="s">
        <v>323</v>
      </c>
      <c r="D150" s="70"/>
      <c r="E150" s="70"/>
      <c r="F150" s="70" t="s">
        <v>157</v>
      </c>
      <c r="G150" s="77" t="s">
        <v>324</v>
      </c>
      <c r="H150" s="29" t="s">
        <v>59</v>
      </c>
      <c r="I150" s="29" t="s">
        <v>59</v>
      </c>
      <c r="J150" s="41" t="s">
        <v>59</v>
      </c>
      <c r="K150" s="41" t="s">
        <v>59</v>
      </c>
      <c r="L150" s="41" t="s">
        <v>59</v>
      </c>
      <c r="M150" s="41" t="s">
        <v>59</v>
      </c>
      <c r="N150" s="79">
        <v>25.41</v>
      </c>
      <c r="O150" s="74" t="s">
        <v>59</v>
      </c>
      <c r="P150" s="41" t="s">
        <v>59</v>
      </c>
      <c r="Q150" s="41" t="s">
        <v>59</v>
      </c>
      <c r="R150" s="41" t="s">
        <v>59</v>
      </c>
      <c r="S150" s="41" t="s">
        <v>59</v>
      </c>
      <c r="T150" s="41" t="s">
        <v>59</v>
      </c>
      <c r="U150" s="41" t="s">
        <v>59</v>
      </c>
      <c r="V150" s="41" t="s">
        <v>59</v>
      </c>
      <c r="W150" s="41" t="s">
        <v>59</v>
      </c>
      <c r="X150" s="41" t="s">
        <v>59</v>
      </c>
      <c r="Y150" s="41" t="s">
        <v>59</v>
      </c>
      <c r="Z150" s="41" t="s">
        <v>59</v>
      </c>
      <c r="AA150" s="41" t="s">
        <v>59</v>
      </c>
      <c r="AB150" s="41" t="s">
        <v>59</v>
      </c>
      <c r="AC150" s="41" t="s">
        <v>59</v>
      </c>
      <c r="AD150" s="41" t="s">
        <v>59</v>
      </c>
      <c r="AE150" s="41" t="s">
        <v>59</v>
      </c>
      <c r="AF150" s="41" t="s">
        <v>59</v>
      </c>
      <c r="AG150" s="41" t="s">
        <v>59</v>
      </c>
      <c r="AH150" s="41" t="s">
        <v>59</v>
      </c>
      <c r="AI150" s="41" t="s">
        <v>59</v>
      </c>
      <c r="AJ150" s="41" t="s">
        <v>59</v>
      </c>
      <c r="AK150" s="41" t="s">
        <v>59</v>
      </c>
      <c r="AL150" s="41" t="s">
        <v>59</v>
      </c>
      <c r="AM150" s="41" t="s">
        <v>59</v>
      </c>
      <c r="AN150" s="41" t="s">
        <v>59</v>
      </c>
      <c r="AO150" s="41" t="s">
        <v>59</v>
      </c>
      <c r="AP150" s="41" t="s">
        <v>59</v>
      </c>
      <c r="AQ150" s="41" t="s">
        <v>59</v>
      </c>
      <c r="AR150" s="41" t="s">
        <v>59</v>
      </c>
    </row>
    <row r="151" spans="1:44" ht="42" hidden="1" customHeight="1" x14ac:dyDescent="0.3">
      <c r="A151" s="79" t="s">
        <v>159</v>
      </c>
      <c r="B151" s="69" t="s">
        <v>315</v>
      </c>
      <c r="C151" s="70" t="s">
        <v>323</v>
      </c>
      <c r="D151" s="70"/>
      <c r="E151" s="70"/>
      <c r="F151" s="70" t="s">
        <v>157</v>
      </c>
      <c r="G151" s="77" t="s">
        <v>325</v>
      </c>
      <c r="H151" s="29" t="s">
        <v>59</v>
      </c>
      <c r="I151" s="29" t="s">
        <v>59</v>
      </c>
      <c r="J151" s="41" t="s">
        <v>59</v>
      </c>
      <c r="K151" s="41" t="s">
        <v>59</v>
      </c>
      <c r="L151" s="41" t="s">
        <v>59</v>
      </c>
      <c r="M151" s="41" t="s">
        <v>59</v>
      </c>
      <c r="N151" s="79">
        <v>32.840000000000003</v>
      </c>
      <c r="O151" s="74" t="s">
        <v>59</v>
      </c>
      <c r="P151" s="41" t="s">
        <v>59</v>
      </c>
      <c r="Q151" s="41" t="s">
        <v>59</v>
      </c>
      <c r="R151" s="41" t="s">
        <v>59</v>
      </c>
      <c r="S151" s="41" t="s">
        <v>59</v>
      </c>
      <c r="T151" s="41" t="s">
        <v>59</v>
      </c>
      <c r="U151" s="41" t="s">
        <v>59</v>
      </c>
      <c r="V151" s="41" t="s">
        <v>59</v>
      </c>
      <c r="W151" s="41" t="s">
        <v>59</v>
      </c>
      <c r="X151" s="41" t="s">
        <v>59</v>
      </c>
      <c r="Y151" s="41" t="s">
        <v>59</v>
      </c>
      <c r="Z151" s="41" t="s">
        <v>59</v>
      </c>
      <c r="AA151" s="41" t="s">
        <v>59</v>
      </c>
      <c r="AB151" s="41" t="s">
        <v>59</v>
      </c>
      <c r="AC151" s="41" t="s">
        <v>59</v>
      </c>
      <c r="AD151" s="41" t="s">
        <v>59</v>
      </c>
      <c r="AE151" s="41" t="s">
        <v>59</v>
      </c>
      <c r="AF151" s="41" t="s">
        <v>59</v>
      </c>
      <c r="AG151" s="41" t="s">
        <v>59</v>
      </c>
      <c r="AH151" s="41" t="s">
        <v>59</v>
      </c>
      <c r="AI151" s="41" t="s">
        <v>59</v>
      </c>
      <c r="AJ151" s="41" t="s">
        <v>59</v>
      </c>
      <c r="AK151" s="41" t="s">
        <v>59</v>
      </c>
      <c r="AL151" s="41" t="s">
        <v>59</v>
      </c>
      <c r="AM151" s="41" t="s">
        <v>59</v>
      </c>
      <c r="AN151" s="41" t="s">
        <v>59</v>
      </c>
      <c r="AO151" s="41" t="s">
        <v>59</v>
      </c>
      <c r="AP151" s="41" t="s">
        <v>59</v>
      </c>
      <c r="AQ151" s="41" t="s">
        <v>59</v>
      </c>
      <c r="AR151" s="41" t="s">
        <v>59</v>
      </c>
    </row>
    <row r="152" spans="1:44" s="65" customFormat="1" ht="42.6" hidden="1" customHeight="1" x14ac:dyDescent="0.3">
      <c r="A152" s="101" t="s">
        <v>55</v>
      </c>
      <c r="B152" s="69"/>
      <c r="C152" s="70" t="s">
        <v>326</v>
      </c>
      <c r="D152" s="70"/>
      <c r="E152" s="70"/>
      <c r="F152" s="70" t="s">
        <v>57</v>
      </c>
      <c r="G152" s="77" t="s">
        <v>327</v>
      </c>
      <c r="H152" s="29" t="s">
        <v>59</v>
      </c>
      <c r="I152" s="29">
        <v>30</v>
      </c>
      <c r="J152" s="41">
        <v>30</v>
      </c>
      <c r="K152" s="41">
        <v>30</v>
      </c>
      <c r="L152" s="41">
        <v>30</v>
      </c>
      <c r="M152" s="41" t="s">
        <v>59</v>
      </c>
      <c r="N152" s="41" t="s">
        <v>59</v>
      </c>
      <c r="O152" s="74" t="s">
        <v>59</v>
      </c>
      <c r="P152" s="41" t="s">
        <v>59</v>
      </c>
      <c r="Q152" s="41" t="s">
        <v>59</v>
      </c>
      <c r="R152" s="41" t="s">
        <v>59</v>
      </c>
      <c r="S152" s="41" t="s">
        <v>59</v>
      </c>
      <c r="T152" s="41" t="s">
        <v>59</v>
      </c>
      <c r="U152" s="41" t="s">
        <v>59</v>
      </c>
      <c r="V152" s="41" t="s">
        <v>59</v>
      </c>
      <c r="W152" s="41" t="s">
        <v>59</v>
      </c>
      <c r="X152" s="41" t="s">
        <v>59</v>
      </c>
      <c r="Y152" s="41" t="s">
        <v>59</v>
      </c>
      <c r="Z152" s="41" t="s">
        <v>59</v>
      </c>
      <c r="AA152" s="41" t="s">
        <v>59</v>
      </c>
      <c r="AB152" s="41" t="s">
        <v>59</v>
      </c>
      <c r="AC152" s="41" t="s">
        <v>59</v>
      </c>
      <c r="AD152" s="41" t="s">
        <v>59</v>
      </c>
      <c r="AE152" s="41" t="s">
        <v>59</v>
      </c>
      <c r="AF152" s="41" t="s">
        <v>59</v>
      </c>
      <c r="AG152" s="41" t="s">
        <v>59</v>
      </c>
      <c r="AH152" s="41" t="s">
        <v>59</v>
      </c>
      <c r="AI152" s="41" t="s">
        <v>59</v>
      </c>
      <c r="AJ152" s="41" t="s">
        <v>59</v>
      </c>
      <c r="AK152" s="41" t="s">
        <v>59</v>
      </c>
      <c r="AL152" s="41" t="s">
        <v>59</v>
      </c>
      <c r="AM152" s="41" t="s">
        <v>59</v>
      </c>
      <c r="AN152" s="41" t="s">
        <v>59</v>
      </c>
      <c r="AO152" s="41" t="s">
        <v>59</v>
      </c>
      <c r="AP152" s="41" t="s">
        <v>59</v>
      </c>
      <c r="AQ152" s="41" t="s">
        <v>59</v>
      </c>
      <c r="AR152" s="41" t="s">
        <v>59</v>
      </c>
    </row>
    <row r="153" spans="1:44" s="65" customFormat="1" ht="42.6" hidden="1" customHeight="1" x14ac:dyDescent="0.3">
      <c r="A153" s="101" t="s">
        <v>199</v>
      </c>
      <c r="B153" s="69"/>
      <c r="C153" s="70" t="s">
        <v>328</v>
      </c>
      <c r="D153" s="70" t="s">
        <v>201</v>
      </c>
      <c r="E153" s="70"/>
      <c r="F153" s="70" t="s">
        <v>157</v>
      </c>
      <c r="G153" s="77" t="s">
        <v>329</v>
      </c>
      <c r="H153" s="29" t="s">
        <v>59</v>
      </c>
      <c r="I153" s="29">
        <v>18.47</v>
      </c>
      <c r="J153" s="29">
        <v>18.47</v>
      </c>
      <c r="K153" s="29">
        <v>18.47</v>
      </c>
      <c r="L153" s="29">
        <v>18.47</v>
      </c>
      <c r="M153" s="29">
        <v>18.47</v>
      </c>
      <c r="N153" s="29">
        <v>18.47</v>
      </c>
      <c r="O153" s="74" t="s">
        <v>59</v>
      </c>
      <c r="P153" s="74" t="s">
        <v>59</v>
      </c>
      <c r="Q153" s="74" t="s">
        <v>59</v>
      </c>
      <c r="R153" s="74" t="s">
        <v>59</v>
      </c>
      <c r="S153" s="74" t="s">
        <v>59</v>
      </c>
      <c r="T153" s="74" t="s">
        <v>59</v>
      </c>
      <c r="U153" s="74" t="s">
        <v>59</v>
      </c>
      <c r="V153" s="74" t="s">
        <v>59</v>
      </c>
      <c r="W153" s="74" t="s">
        <v>59</v>
      </c>
      <c r="X153" s="74" t="s">
        <v>59</v>
      </c>
      <c r="Y153" s="74" t="s">
        <v>59</v>
      </c>
      <c r="Z153" s="74" t="s">
        <v>59</v>
      </c>
      <c r="AA153" s="74" t="s">
        <v>59</v>
      </c>
      <c r="AB153" s="74" t="s">
        <v>59</v>
      </c>
      <c r="AC153" s="74" t="s">
        <v>59</v>
      </c>
      <c r="AD153" s="74" t="s">
        <v>59</v>
      </c>
      <c r="AE153" s="74" t="s">
        <v>59</v>
      </c>
      <c r="AF153" s="74" t="s">
        <v>59</v>
      </c>
      <c r="AG153" s="74" t="s">
        <v>59</v>
      </c>
      <c r="AH153" s="74" t="s">
        <v>59</v>
      </c>
      <c r="AI153" s="74" t="s">
        <v>59</v>
      </c>
      <c r="AJ153" s="74" t="s">
        <v>59</v>
      </c>
      <c r="AK153" s="74" t="s">
        <v>59</v>
      </c>
      <c r="AL153" s="74" t="s">
        <v>59</v>
      </c>
      <c r="AM153" s="74" t="s">
        <v>59</v>
      </c>
      <c r="AN153" s="74" t="s">
        <v>59</v>
      </c>
      <c r="AO153" s="74" t="s">
        <v>59</v>
      </c>
      <c r="AP153" s="74" t="s">
        <v>59</v>
      </c>
      <c r="AQ153" s="74" t="s">
        <v>59</v>
      </c>
      <c r="AR153" s="74" t="s">
        <v>59</v>
      </c>
    </row>
    <row r="154" spans="1:44" s="65" customFormat="1" ht="42.6" hidden="1" customHeight="1" x14ac:dyDescent="0.3">
      <c r="A154" s="101" t="s">
        <v>203</v>
      </c>
      <c r="B154" s="69"/>
      <c r="C154" s="70" t="s">
        <v>328</v>
      </c>
      <c r="D154" s="70" t="s">
        <v>204</v>
      </c>
      <c r="E154" s="70"/>
      <c r="F154" s="70" t="s">
        <v>157</v>
      </c>
      <c r="G154" s="77" t="s">
        <v>329</v>
      </c>
      <c r="H154" s="29" t="s">
        <v>59</v>
      </c>
      <c r="I154" s="29">
        <v>129.28</v>
      </c>
      <c r="J154" s="29">
        <v>129.28</v>
      </c>
      <c r="K154" s="29">
        <v>129.28</v>
      </c>
      <c r="L154" s="29">
        <v>129.28</v>
      </c>
      <c r="M154" s="29">
        <v>129.28</v>
      </c>
      <c r="N154" s="29">
        <v>129.28</v>
      </c>
      <c r="O154" s="74" t="s">
        <v>59</v>
      </c>
      <c r="P154" s="74" t="s">
        <v>59</v>
      </c>
      <c r="Q154" s="74" t="s">
        <v>59</v>
      </c>
      <c r="R154" s="74" t="s">
        <v>59</v>
      </c>
      <c r="S154" s="74" t="s">
        <v>59</v>
      </c>
      <c r="T154" s="74" t="s">
        <v>59</v>
      </c>
      <c r="U154" s="74" t="s">
        <v>59</v>
      </c>
      <c r="V154" s="74" t="s">
        <v>59</v>
      </c>
      <c r="W154" s="74" t="s">
        <v>59</v>
      </c>
      <c r="X154" s="74" t="s">
        <v>59</v>
      </c>
      <c r="Y154" s="74" t="s">
        <v>59</v>
      </c>
      <c r="Z154" s="74" t="s">
        <v>59</v>
      </c>
      <c r="AA154" s="74" t="s">
        <v>59</v>
      </c>
      <c r="AB154" s="74" t="s">
        <v>59</v>
      </c>
      <c r="AC154" s="74" t="s">
        <v>59</v>
      </c>
      <c r="AD154" s="74" t="s">
        <v>59</v>
      </c>
      <c r="AE154" s="74" t="s">
        <v>59</v>
      </c>
      <c r="AF154" s="74" t="s">
        <v>59</v>
      </c>
      <c r="AG154" s="74" t="s">
        <v>59</v>
      </c>
      <c r="AH154" s="74" t="s">
        <v>59</v>
      </c>
      <c r="AI154" s="74" t="s">
        <v>59</v>
      </c>
      <c r="AJ154" s="74" t="s">
        <v>59</v>
      </c>
      <c r="AK154" s="74" t="s">
        <v>59</v>
      </c>
      <c r="AL154" s="74" t="s">
        <v>59</v>
      </c>
      <c r="AM154" s="74" t="s">
        <v>59</v>
      </c>
      <c r="AN154" s="74" t="s">
        <v>59</v>
      </c>
      <c r="AO154" s="74" t="s">
        <v>59</v>
      </c>
      <c r="AP154" s="74" t="s">
        <v>59</v>
      </c>
      <c r="AQ154" s="74" t="s">
        <v>59</v>
      </c>
      <c r="AR154" s="74" t="s">
        <v>59</v>
      </c>
    </row>
    <row r="155" spans="1:44" s="65" customFormat="1" ht="42.6" hidden="1" customHeight="1" x14ac:dyDescent="0.3">
      <c r="A155" s="101" t="s">
        <v>205</v>
      </c>
      <c r="B155" s="69"/>
      <c r="C155" s="70" t="s">
        <v>328</v>
      </c>
      <c r="D155" s="70" t="s">
        <v>206</v>
      </c>
      <c r="E155" s="70"/>
      <c r="F155" s="70" t="s">
        <v>157</v>
      </c>
      <c r="G155" s="77" t="s">
        <v>329</v>
      </c>
      <c r="H155" s="29" t="s">
        <v>59</v>
      </c>
      <c r="I155" s="29">
        <v>258.56</v>
      </c>
      <c r="J155" s="29">
        <v>258.56</v>
      </c>
      <c r="K155" s="29">
        <v>258.56</v>
      </c>
      <c r="L155" s="29">
        <v>258.56</v>
      </c>
      <c r="M155" s="29">
        <v>258.56</v>
      </c>
      <c r="N155" s="29">
        <v>258.56</v>
      </c>
      <c r="O155" s="74" t="s">
        <v>59</v>
      </c>
      <c r="P155" s="74" t="s">
        <v>59</v>
      </c>
      <c r="Q155" s="74" t="s">
        <v>59</v>
      </c>
      <c r="R155" s="74" t="s">
        <v>59</v>
      </c>
      <c r="S155" s="74" t="s">
        <v>59</v>
      </c>
      <c r="T155" s="74" t="s">
        <v>59</v>
      </c>
      <c r="U155" s="74" t="s">
        <v>59</v>
      </c>
      <c r="V155" s="74" t="s">
        <v>59</v>
      </c>
      <c r="W155" s="74" t="s">
        <v>59</v>
      </c>
      <c r="X155" s="74" t="s">
        <v>59</v>
      </c>
      <c r="Y155" s="74" t="s">
        <v>59</v>
      </c>
      <c r="Z155" s="74" t="s">
        <v>59</v>
      </c>
      <c r="AA155" s="74" t="s">
        <v>59</v>
      </c>
      <c r="AB155" s="74" t="s">
        <v>59</v>
      </c>
      <c r="AC155" s="74" t="s">
        <v>59</v>
      </c>
      <c r="AD155" s="74" t="s">
        <v>59</v>
      </c>
      <c r="AE155" s="74" t="s">
        <v>59</v>
      </c>
      <c r="AF155" s="74" t="s">
        <v>59</v>
      </c>
      <c r="AG155" s="74" t="s">
        <v>59</v>
      </c>
      <c r="AH155" s="74" t="s">
        <v>59</v>
      </c>
      <c r="AI155" s="74" t="s">
        <v>59</v>
      </c>
      <c r="AJ155" s="74" t="s">
        <v>59</v>
      </c>
      <c r="AK155" s="74" t="s">
        <v>59</v>
      </c>
      <c r="AL155" s="74" t="s">
        <v>59</v>
      </c>
      <c r="AM155" s="74" t="s">
        <v>59</v>
      </c>
      <c r="AN155" s="74" t="s">
        <v>59</v>
      </c>
      <c r="AO155" s="74" t="s">
        <v>59</v>
      </c>
      <c r="AP155" s="74" t="s">
        <v>59</v>
      </c>
      <c r="AQ155" s="74" t="s">
        <v>59</v>
      </c>
      <c r="AR155" s="74" t="s">
        <v>59</v>
      </c>
    </row>
    <row r="156" spans="1:44" s="65" customFormat="1" ht="42.6" hidden="1" customHeight="1" x14ac:dyDescent="0.3">
      <c r="A156" s="101" t="s">
        <v>207</v>
      </c>
      <c r="B156" s="69"/>
      <c r="C156" s="70" t="s">
        <v>328</v>
      </c>
      <c r="D156" s="70" t="s">
        <v>208</v>
      </c>
      <c r="E156" s="70"/>
      <c r="F156" s="70" t="s">
        <v>157</v>
      </c>
      <c r="G156" s="77" t="s">
        <v>329</v>
      </c>
      <c r="H156" s="29" t="s">
        <v>59</v>
      </c>
      <c r="I156" s="29">
        <v>387.84</v>
      </c>
      <c r="J156" s="29">
        <v>387.84</v>
      </c>
      <c r="K156" s="29">
        <v>387.84</v>
      </c>
      <c r="L156" s="29">
        <v>387.84</v>
      </c>
      <c r="M156" s="29">
        <v>387.84</v>
      </c>
      <c r="N156" s="29">
        <v>387.84</v>
      </c>
      <c r="O156" s="74" t="s">
        <v>59</v>
      </c>
      <c r="P156" s="74" t="s">
        <v>59</v>
      </c>
      <c r="Q156" s="74" t="s">
        <v>59</v>
      </c>
      <c r="R156" s="74" t="s">
        <v>59</v>
      </c>
      <c r="S156" s="74" t="s">
        <v>59</v>
      </c>
      <c r="T156" s="74" t="s">
        <v>59</v>
      </c>
      <c r="U156" s="74" t="s">
        <v>59</v>
      </c>
      <c r="V156" s="74" t="s">
        <v>59</v>
      </c>
      <c r="W156" s="74" t="s">
        <v>59</v>
      </c>
      <c r="X156" s="74" t="s">
        <v>59</v>
      </c>
      <c r="Y156" s="74" t="s">
        <v>59</v>
      </c>
      <c r="Z156" s="74" t="s">
        <v>59</v>
      </c>
      <c r="AA156" s="74" t="s">
        <v>59</v>
      </c>
      <c r="AB156" s="74" t="s">
        <v>59</v>
      </c>
      <c r="AC156" s="74" t="s">
        <v>59</v>
      </c>
      <c r="AD156" s="74" t="s">
        <v>59</v>
      </c>
      <c r="AE156" s="74" t="s">
        <v>59</v>
      </c>
      <c r="AF156" s="74" t="s">
        <v>59</v>
      </c>
      <c r="AG156" s="74" t="s">
        <v>59</v>
      </c>
      <c r="AH156" s="74" t="s">
        <v>59</v>
      </c>
      <c r="AI156" s="74" t="s">
        <v>59</v>
      </c>
      <c r="AJ156" s="74" t="s">
        <v>59</v>
      </c>
      <c r="AK156" s="74" t="s">
        <v>59</v>
      </c>
      <c r="AL156" s="74" t="s">
        <v>59</v>
      </c>
      <c r="AM156" s="74" t="s">
        <v>59</v>
      </c>
      <c r="AN156" s="74" t="s">
        <v>59</v>
      </c>
      <c r="AO156" s="74" t="s">
        <v>59</v>
      </c>
      <c r="AP156" s="74" t="s">
        <v>59</v>
      </c>
      <c r="AQ156" s="74" t="s">
        <v>59</v>
      </c>
      <c r="AR156" s="74" t="s">
        <v>59</v>
      </c>
    </row>
    <row r="157" spans="1:44" s="65" customFormat="1" ht="42.6" hidden="1" customHeight="1" x14ac:dyDescent="0.3">
      <c r="A157" s="101" t="s">
        <v>209</v>
      </c>
      <c r="B157" s="69"/>
      <c r="C157" s="70" t="s">
        <v>328</v>
      </c>
      <c r="D157" s="70" t="s">
        <v>210</v>
      </c>
      <c r="E157" s="70"/>
      <c r="F157" s="70" t="s">
        <v>157</v>
      </c>
      <c r="G157" s="77" t="s">
        <v>329</v>
      </c>
      <c r="H157" s="29" t="s">
        <v>59</v>
      </c>
      <c r="I157" s="29">
        <v>517.12</v>
      </c>
      <c r="J157" s="29">
        <v>517.12</v>
      </c>
      <c r="K157" s="29">
        <v>517.12</v>
      </c>
      <c r="L157" s="29">
        <v>517.12</v>
      </c>
      <c r="M157" s="29">
        <v>517.12</v>
      </c>
      <c r="N157" s="29">
        <v>517.12</v>
      </c>
      <c r="O157" s="74" t="s">
        <v>59</v>
      </c>
      <c r="P157" s="74" t="s">
        <v>59</v>
      </c>
      <c r="Q157" s="74" t="s">
        <v>59</v>
      </c>
      <c r="R157" s="74" t="s">
        <v>59</v>
      </c>
      <c r="S157" s="74" t="s">
        <v>59</v>
      </c>
      <c r="T157" s="74" t="s">
        <v>59</v>
      </c>
      <c r="U157" s="74" t="s">
        <v>59</v>
      </c>
      <c r="V157" s="74" t="s">
        <v>59</v>
      </c>
      <c r="W157" s="74" t="s">
        <v>59</v>
      </c>
      <c r="X157" s="74" t="s">
        <v>59</v>
      </c>
      <c r="Y157" s="74" t="s">
        <v>59</v>
      </c>
      <c r="Z157" s="74" t="s">
        <v>59</v>
      </c>
      <c r="AA157" s="74" t="s">
        <v>59</v>
      </c>
      <c r="AB157" s="74" t="s">
        <v>59</v>
      </c>
      <c r="AC157" s="74" t="s">
        <v>59</v>
      </c>
      <c r="AD157" s="74" t="s">
        <v>59</v>
      </c>
      <c r="AE157" s="74" t="s">
        <v>59</v>
      </c>
      <c r="AF157" s="74" t="s">
        <v>59</v>
      </c>
      <c r="AG157" s="74" t="s">
        <v>59</v>
      </c>
      <c r="AH157" s="74" t="s">
        <v>59</v>
      </c>
      <c r="AI157" s="74" t="s">
        <v>59</v>
      </c>
      <c r="AJ157" s="74" t="s">
        <v>59</v>
      </c>
      <c r="AK157" s="74" t="s">
        <v>59</v>
      </c>
      <c r="AL157" s="74" t="s">
        <v>59</v>
      </c>
      <c r="AM157" s="74" t="s">
        <v>59</v>
      </c>
      <c r="AN157" s="74" t="s">
        <v>59</v>
      </c>
      <c r="AO157" s="74" t="s">
        <v>59</v>
      </c>
      <c r="AP157" s="74" t="s">
        <v>59</v>
      </c>
      <c r="AQ157" s="74" t="s">
        <v>59</v>
      </c>
      <c r="AR157" s="74" t="s">
        <v>59</v>
      </c>
    </row>
    <row r="158" spans="1:44" s="186" customFormat="1" hidden="1" x14ac:dyDescent="0.3">
      <c r="A158" s="184" t="s">
        <v>330</v>
      </c>
      <c r="B158" s="185"/>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5"/>
      <c r="AD158" s="185"/>
      <c r="AE158" s="185"/>
      <c r="AF158" s="185"/>
      <c r="AG158" s="185"/>
      <c r="AH158" s="185"/>
      <c r="AI158" s="185"/>
      <c r="AJ158" s="185"/>
      <c r="AK158" s="185"/>
      <c r="AL158" s="185"/>
      <c r="AM158" s="185"/>
      <c r="AN158" s="185"/>
      <c r="AO158" s="185"/>
      <c r="AP158" s="185"/>
      <c r="AQ158" s="185"/>
      <c r="AR158" s="185"/>
    </row>
    <row r="159" spans="1:44" ht="18" hidden="1" customHeight="1" x14ac:dyDescent="0.3">
      <c r="A159" s="139" t="s">
        <v>353</v>
      </c>
      <c r="B159" s="16"/>
      <c r="C159" s="16"/>
      <c r="D159" s="17"/>
      <c r="E159" s="17"/>
      <c r="F159" s="17"/>
      <c r="G159" s="17"/>
      <c r="H159" s="18"/>
      <c r="I159" s="16"/>
      <c r="J159" s="15"/>
      <c r="K159" s="15"/>
      <c r="L159" s="15"/>
      <c r="M159" s="15"/>
      <c r="N159" s="15"/>
      <c r="O159" s="15"/>
      <c r="P159" s="15"/>
      <c r="Q159" s="15"/>
      <c r="R159" s="15"/>
      <c r="S159" s="15"/>
      <c r="T159" s="15"/>
      <c r="U159" s="15"/>
      <c r="V159" s="3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row>
    <row r="160" spans="1:44" s="58" customFormat="1" ht="18" customHeight="1" x14ac:dyDescent="0.3">
      <c r="A160" s="59"/>
    </row>
    <row r="161" spans="1:6" s="58" customFormat="1" ht="20.399999999999999" x14ac:dyDescent="0.3">
      <c r="A161" s="59"/>
    </row>
    <row r="162" spans="1:6" s="58" customFormat="1" ht="20.399999999999999" x14ac:dyDescent="0.3">
      <c r="A162" s="59"/>
    </row>
    <row r="163" spans="1:6" s="58" customFormat="1" ht="20.399999999999999" x14ac:dyDescent="0.3">
      <c r="A163" s="59"/>
    </row>
    <row r="164" spans="1:6" s="59" customFormat="1" ht="15.9" customHeight="1" x14ac:dyDescent="0.3"/>
    <row r="165" spans="1:6" ht="18" customHeight="1" x14ac:dyDescent="0.3">
      <c r="A165" s="60"/>
      <c r="C165" s="4"/>
      <c r="D165" s="4"/>
      <c r="E165" s="4"/>
      <c r="F165" s="4"/>
    </row>
    <row r="166" spans="1:6" x14ac:dyDescent="0.3">
      <c r="C166" s="4"/>
      <c r="D166" s="4"/>
      <c r="E166" s="4"/>
      <c r="F166" s="4"/>
    </row>
    <row r="167" spans="1:6" x14ac:dyDescent="0.3">
      <c r="C167" s="19"/>
      <c r="D167" s="19"/>
      <c r="E167" s="19"/>
      <c r="F167" s="19"/>
    </row>
    <row r="168" spans="1:6" x14ac:dyDescent="0.3">
      <c r="C168" s="19"/>
      <c r="D168" s="19"/>
      <c r="E168" s="19"/>
      <c r="F168" s="19"/>
    </row>
  </sheetData>
  <autoFilter ref="A8:AR159" xr:uid="{00000000-0009-0000-0000-000003000000}">
    <filterColumn colId="2">
      <filters>
        <filter val="90853"/>
      </filters>
    </filterColumn>
  </autoFilter>
  <mergeCells count="11">
    <mergeCell ref="A158:XFD158"/>
    <mergeCell ref="AL7:AR7"/>
    <mergeCell ref="D7:E7"/>
    <mergeCell ref="A3:AR3"/>
    <mergeCell ref="A4:AR4"/>
    <mergeCell ref="A5:AR5"/>
    <mergeCell ref="AA6:AR6"/>
    <mergeCell ref="P6:Z6"/>
    <mergeCell ref="P7:U7"/>
    <mergeCell ref="V7:AK7"/>
    <mergeCell ref="I7:O7"/>
  </mergeCells>
  <phoneticPr fontId="26" type="noConversion"/>
  <hyperlinks>
    <hyperlink ref="A1" location="'Table of Contents'!A1" display="Return to Table of Contents" xr:uid="{00000000-0004-0000-0300-000000000000}"/>
  </hyperlinks>
  <printOptions headings="1"/>
  <pageMargins left="0.7" right="0.7" top="0.75" bottom="0.75" header="0.3" footer="0.3"/>
  <pageSetup paperSize="3" scale="22" fitToHeight="0" orientation="landscape" r:id="rId1"/>
  <ignoredErrors>
    <ignoredError sqref="C14 C16 C18 C60:C62 D8:E8 C20 C25:C38 C47:C59" numberStoredAsText="1"/>
    <ignoredError sqref="U57:U58 U15"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8"/>
  </sheetPr>
  <dimension ref="A2:E3"/>
  <sheetViews>
    <sheetView showGridLines="0" zoomScale="60" zoomScaleNormal="60" workbookViewId="0">
      <selection activeCell="C3" sqref="C3"/>
    </sheetView>
  </sheetViews>
  <sheetFormatPr defaultColWidth="9.109375" defaultRowHeight="13.2" x14ac:dyDescent="0.25"/>
  <cols>
    <col min="1" max="1" width="2.5546875" style="5" customWidth="1"/>
    <col min="2" max="2" width="16.44140625" style="5" bestFit="1" customWidth="1"/>
    <col min="3" max="3" width="121.44140625" style="5" bestFit="1" customWidth="1"/>
    <col min="4" max="4" width="16.44140625" style="40" bestFit="1" customWidth="1"/>
    <col min="5" max="5" width="2.44140625" style="40" customWidth="1"/>
    <col min="6" max="16384" width="9.109375" style="5"/>
  </cols>
  <sheetData>
    <row r="2" spans="1:5" ht="15.6" x14ac:dyDescent="0.3">
      <c r="A2" s="187" t="s">
        <v>354</v>
      </c>
      <c r="B2" s="187"/>
      <c r="C2" s="187"/>
      <c r="D2" s="187"/>
      <c r="E2" s="187"/>
    </row>
    <row r="3" spans="1:5" ht="409.5" customHeight="1" x14ac:dyDescent="0.25">
      <c r="C3" s="97" t="s">
        <v>355</v>
      </c>
    </row>
  </sheetData>
  <mergeCells count="1">
    <mergeCell ref="A2:E2"/>
  </mergeCells>
  <pageMargins left="0.75" right="0.75" top="1" bottom="1" header="0.5" footer="0.5"/>
  <pageSetup scale="6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3F263-17D9-4982-8D36-DC6E258DCBDD}">
  <sheetPr>
    <tabColor theme="0"/>
    <pageSetUpPr fitToPage="1"/>
  </sheetPr>
  <dimension ref="A1:BP191"/>
  <sheetViews>
    <sheetView showGridLines="0" tabSelected="1" topLeftCell="A5" zoomScale="70" zoomScaleNormal="70" zoomScaleSheetLayoutView="50" zoomScalePageLayoutView="96" workbookViewId="0">
      <pane ySplit="4" topLeftCell="A170" activePane="bottomLeft" state="frozen"/>
      <selection activeCell="A5" sqref="A5"/>
      <selection pane="bottomLeft" activeCell="B185" sqref="B185"/>
    </sheetView>
  </sheetViews>
  <sheetFormatPr defaultColWidth="9.109375" defaultRowHeight="13.8" x14ac:dyDescent="0.3"/>
  <cols>
    <col min="1" max="1" width="29" style="1" bestFit="1" customWidth="1"/>
    <col min="2" max="2" width="26" style="1" bestFit="1" customWidth="1"/>
    <col min="3" max="3" width="27.5546875" style="1" bestFit="1" customWidth="1"/>
    <col min="4" max="4" width="13.44140625" style="3" customWidth="1"/>
    <col min="5" max="6" width="15.5546875" style="3" customWidth="1"/>
    <col min="7" max="7" width="51.44140625" style="3" customWidth="1"/>
    <col min="8" max="8" width="12.88671875" style="4" customWidth="1"/>
    <col min="9" max="9" width="12.88671875" style="1" customWidth="1"/>
    <col min="10" max="28" width="12.88671875" style="2" customWidth="1"/>
    <col min="29" max="29" width="13.109375" style="2" customWidth="1"/>
    <col min="30" max="30" width="13.44140625" style="2" customWidth="1"/>
    <col min="31" max="32" width="12.88671875" style="2" customWidth="1"/>
    <col min="33" max="33" width="12.88671875" style="144" customWidth="1"/>
    <col min="34" max="34" width="12.5546875" style="2" customWidth="1"/>
    <col min="35" max="35" width="13.109375" style="2" customWidth="1"/>
    <col min="36" max="36" width="13.44140625" style="2" customWidth="1"/>
    <col min="37" max="37" width="12.88671875" style="2" customWidth="1"/>
    <col min="38" max="38" width="13.109375" style="2" customWidth="1"/>
    <col min="39" max="39" width="19.5546875" style="2" customWidth="1"/>
    <col min="40" max="40" width="16" style="2" customWidth="1"/>
    <col min="41" max="41" width="13.5546875" style="2" bestFit="1" customWidth="1"/>
    <col min="42" max="43" width="13.5546875" style="2" customWidth="1"/>
    <col min="44" max="44" width="13.5546875" style="2" bestFit="1" customWidth="1"/>
    <col min="45" max="45" width="2.5546875" style="2" customWidth="1"/>
    <col min="46" max="16384" width="9.109375" style="2"/>
  </cols>
  <sheetData>
    <row r="1" spans="1:68" s="6" customFormat="1" ht="24" customHeight="1" x14ac:dyDescent="0.45">
      <c r="A1" s="53"/>
      <c r="B1" s="54"/>
      <c r="C1" s="54"/>
      <c r="D1" s="54"/>
      <c r="E1" s="54"/>
      <c r="F1" s="54"/>
      <c r="G1" s="54"/>
      <c r="H1" s="54"/>
      <c r="I1" s="54"/>
      <c r="J1" s="54"/>
      <c r="K1" s="54"/>
      <c r="L1" s="54"/>
      <c r="M1" s="55"/>
      <c r="N1" s="55"/>
      <c r="O1" s="55"/>
      <c r="P1" s="55"/>
      <c r="Q1" s="55"/>
      <c r="R1" s="55"/>
      <c r="S1" s="55"/>
      <c r="T1" s="55"/>
      <c r="U1" s="55"/>
      <c r="V1" s="55"/>
      <c r="W1" s="55"/>
      <c r="X1" s="55"/>
      <c r="Y1" s="55"/>
      <c r="Z1" s="55"/>
      <c r="AA1" s="55"/>
      <c r="AB1" s="55"/>
      <c r="AC1" s="55"/>
      <c r="AD1" s="55"/>
      <c r="AE1" s="56"/>
      <c r="AF1" s="55"/>
      <c r="AG1" s="140"/>
      <c r="AH1" s="55"/>
      <c r="AI1" s="55"/>
      <c r="AJ1" s="55"/>
      <c r="AK1" s="56"/>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row>
    <row r="2" spans="1:68" s="95" customFormat="1" ht="12" customHeight="1" x14ac:dyDescent="0.3">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141"/>
      <c r="AH2" s="7"/>
      <c r="AI2" s="7"/>
      <c r="AJ2" s="7"/>
      <c r="AK2" s="7"/>
      <c r="AL2" s="7"/>
      <c r="AM2" s="7"/>
      <c r="AN2" s="7"/>
      <c r="AO2" s="7"/>
      <c r="AP2" s="7"/>
      <c r="AQ2" s="7"/>
      <c r="AR2" s="7"/>
    </row>
    <row r="3" spans="1:68" ht="28.2" x14ac:dyDescent="0.3">
      <c r="A3" s="167" t="s">
        <v>331</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88"/>
      <c r="AH3" s="167"/>
      <c r="AI3" s="167"/>
      <c r="AJ3" s="167"/>
      <c r="AK3" s="167"/>
      <c r="AL3" s="167"/>
      <c r="AM3" s="167"/>
      <c r="AN3" s="167"/>
      <c r="AO3" s="167"/>
      <c r="AP3" s="167"/>
      <c r="AQ3" s="167"/>
      <c r="AR3" s="167"/>
    </row>
    <row r="4" spans="1:68" ht="24" x14ac:dyDescent="0.3">
      <c r="A4" s="168" t="s">
        <v>332</v>
      </c>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89"/>
      <c r="AH4" s="169"/>
      <c r="AI4" s="169"/>
      <c r="AJ4" s="169"/>
      <c r="AK4" s="169"/>
      <c r="AL4" s="169"/>
      <c r="AM4" s="169"/>
      <c r="AN4" s="169"/>
      <c r="AO4" s="169"/>
      <c r="AP4" s="169"/>
      <c r="AQ4" s="169"/>
      <c r="AR4" s="169"/>
    </row>
    <row r="5" spans="1:68" ht="8.1" customHeight="1" x14ac:dyDescent="0.3">
      <c r="A5" s="170"/>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90"/>
      <c r="AH5" s="171"/>
      <c r="AI5" s="171"/>
      <c r="AJ5" s="171"/>
      <c r="AK5" s="171"/>
      <c r="AL5" s="171"/>
      <c r="AM5" s="171"/>
      <c r="AN5" s="171"/>
      <c r="AO5" s="171"/>
      <c r="AP5" s="171"/>
      <c r="AQ5" s="171"/>
      <c r="AR5" s="171"/>
    </row>
    <row r="6" spans="1:68" ht="21" customHeight="1" x14ac:dyDescent="0.3">
      <c r="A6" s="8"/>
      <c r="B6" s="9"/>
      <c r="C6" s="9"/>
      <c r="D6" s="9"/>
      <c r="E6" s="9"/>
      <c r="F6" s="9"/>
      <c r="G6" s="10"/>
      <c r="H6" s="9"/>
      <c r="I6" s="11"/>
      <c r="J6" s="11"/>
      <c r="K6" s="11"/>
      <c r="L6" s="11"/>
      <c r="M6" s="11"/>
      <c r="N6" s="11" t="e">
        <f>'8.18.2025'!O98\</f>
        <v>#NAME?</v>
      </c>
      <c r="O6" s="11"/>
      <c r="P6" s="172" t="s">
        <v>2</v>
      </c>
      <c r="Q6" s="172"/>
      <c r="R6" s="172"/>
      <c r="S6" s="172"/>
      <c r="T6" s="172"/>
      <c r="U6" s="172"/>
      <c r="V6" s="172"/>
      <c r="W6" s="172"/>
      <c r="X6" s="172"/>
      <c r="Y6" s="172"/>
      <c r="Z6" s="172"/>
      <c r="AA6" s="173"/>
      <c r="AB6" s="173"/>
      <c r="AC6" s="173"/>
      <c r="AD6" s="173"/>
      <c r="AE6" s="173"/>
      <c r="AF6" s="173"/>
      <c r="AG6" s="191"/>
      <c r="AH6" s="173"/>
      <c r="AI6" s="173"/>
      <c r="AJ6" s="173"/>
      <c r="AK6" s="173"/>
      <c r="AL6" s="173"/>
      <c r="AM6" s="173"/>
      <c r="AN6" s="173"/>
      <c r="AO6" s="173"/>
      <c r="AP6" s="173"/>
      <c r="AQ6" s="173"/>
      <c r="AR6" s="173"/>
    </row>
    <row r="7" spans="1:68" ht="42" x14ac:dyDescent="0.3">
      <c r="A7" s="50"/>
      <c r="B7" s="49"/>
      <c r="C7" s="12" t="s">
        <v>3</v>
      </c>
      <c r="D7" s="174" t="s">
        <v>4</v>
      </c>
      <c r="E7" s="174"/>
      <c r="F7" s="155" t="s">
        <v>5</v>
      </c>
      <c r="G7" s="13" t="s">
        <v>6</v>
      </c>
      <c r="H7" s="52"/>
      <c r="I7" s="175" t="s">
        <v>7</v>
      </c>
      <c r="J7" s="176"/>
      <c r="K7" s="176"/>
      <c r="L7" s="176"/>
      <c r="M7" s="176"/>
      <c r="N7" s="176"/>
      <c r="O7" s="177"/>
      <c r="P7" s="178" t="s">
        <v>8</v>
      </c>
      <c r="Q7" s="179"/>
      <c r="R7" s="179"/>
      <c r="S7" s="179"/>
      <c r="T7" s="179"/>
      <c r="U7" s="179"/>
      <c r="V7" s="180" t="s">
        <v>9</v>
      </c>
      <c r="W7" s="181"/>
      <c r="X7" s="181"/>
      <c r="Y7" s="181"/>
      <c r="Z7" s="181"/>
      <c r="AA7" s="181"/>
      <c r="AB7" s="181"/>
      <c r="AC7" s="181"/>
      <c r="AD7" s="181"/>
      <c r="AE7" s="181"/>
      <c r="AF7" s="181"/>
      <c r="AG7" s="181"/>
      <c r="AH7" s="181"/>
      <c r="AI7" s="181"/>
      <c r="AJ7" s="181"/>
      <c r="AK7" s="182"/>
      <c r="AL7" s="183" t="s">
        <v>10</v>
      </c>
      <c r="AM7" s="183"/>
      <c r="AN7" s="183"/>
      <c r="AO7" s="183"/>
      <c r="AP7" s="183"/>
      <c r="AQ7" s="183"/>
      <c r="AR7" s="183"/>
    </row>
    <row r="8" spans="1:68" ht="119.4" customHeight="1" x14ac:dyDescent="0.3">
      <c r="A8" s="13" t="s">
        <v>11</v>
      </c>
      <c r="B8" s="13" t="s">
        <v>12</v>
      </c>
      <c r="C8" s="14" t="s">
        <v>13</v>
      </c>
      <c r="D8" s="47" t="s">
        <v>14</v>
      </c>
      <c r="E8" s="47" t="s">
        <v>15</v>
      </c>
      <c r="F8" s="47" t="s">
        <v>16</v>
      </c>
      <c r="G8" s="46" t="s">
        <v>17</v>
      </c>
      <c r="H8" s="51" t="s">
        <v>18</v>
      </c>
      <c r="I8" s="20" t="s">
        <v>19</v>
      </c>
      <c r="J8" s="20" t="s">
        <v>20</v>
      </c>
      <c r="K8" s="20" t="s">
        <v>21</v>
      </c>
      <c r="L8" s="20" t="s">
        <v>22</v>
      </c>
      <c r="M8" s="20" t="s">
        <v>23</v>
      </c>
      <c r="N8" s="20" t="s">
        <v>24</v>
      </c>
      <c r="O8" s="57" t="s">
        <v>25</v>
      </c>
      <c r="P8" s="21" t="s">
        <v>26</v>
      </c>
      <c r="Q8" s="22" t="s">
        <v>27</v>
      </c>
      <c r="R8" s="22" t="s">
        <v>28</v>
      </c>
      <c r="S8" s="23" t="s">
        <v>29</v>
      </c>
      <c r="T8" s="22" t="s">
        <v>30</v>
      </c>
      <c r="U8" s="24" t="s">
        <v>31</v>
      </c>
      <c r="V8" s="25" t="s">
        <v>32</v>
      </c>
      <c r="W8" s="25" t="s">
        <v>33</v>
      </c>
      <c r="X8" s="25" t="s">
        <v>34</v>
      </c>
      <c r="Y8" s="25" t="s">
        <v>35</v>
      </c>
      <c r="Z8" s="25" t="s">
        <v>36</v>
      </c>
      <c r="AA8" s="26" t="s">
        <v>37</v>
      </c>
      <c r="AB8" s="25" t="s">
        <v>38</v>
      </c>
      <c r="AC8" s="25" t="s">
        <v>39</v>
      </c>
      <c r="AD8" s="25" t="s">
        <v>40</v>
      </c>
      <c r="AE8" s="25" t="s">
        <v>41</v>
      </c>
      <c r="AF8" s="26" t="s">
        <v>42</v>
      </c>
      <c r="AG8" s="27" t="s">
        <v>43</v>
      </c>
      <c r="AH8" s="27" t="s">
        <v>44</v>
      </c>
      <c r="AI8" s="25" t="s">
        <v>45</v>
      </c>
      <c r="AJ8" s="25" t="s">
        <v>46</v>
      </c>
      <c r="AK8" s="25" t="s">
        <v>47</v>
      </c>
      <c r="AL8" s="28" t="s">
        <v>356</v>
      </c>
      <c r="AM8" s="28" t="s">
        <v>49</v>
      </c>
      <c r="AN8" s="28" t="s">
        <v>50</v>
      </c>
      <c r="AO8" s="28" t="s">
        <v>51</v>
      </c>
      <c r="AP8" s="28" t="s">
        <v>52</v>
      </c>
      <c r="AQ8" s="28" t="s">
        <v>53</v>
      </c>
      <c r="AR8" s="28" t="s">
        <v>54</v>
      </c>
    </row>
    <row r="9" spans="1:68" ht="73.5" customHeight="1" x14ac:dyDescent="0.3">
      <c r="A9" s="69" t="s">
        <v>55</v>
      </c>
      <c r="B9" s="69"/>
      <c r="C9" s="70" t="s">
        <v>56</v>
      </c>
      <c r="D9" s="73"/>
      <c r="E9" s="70"/>
      <c r="F9" s="70" t="s">
        <v>57</v>
      </c>
      <c r="G9" s="71" t="s">
        <v>58</v>
      </c>
      <c r="H9" s="29" t="s">
        <v>59</v>
      </c>
      <c r="I9" s="30">
        <v>15.57</v>
      </c>
      <c r="J9" s="30">
        <f t="shared" ref="J9:L10" si="0">0.85*$I9</f>
        <v>13.23</v>
      </c>
      <c r="K9" s="30">
        <f t="shared" si="0"/>
        <v>13.23</v>
      </c>
      <c r="L9" s="30">
        <f t="shared" si="0"/>
        <v>13.23</v>
      </c>
      <c r="M9" s="29" t="s">
        <v>59</v>
      </c>
      <c r="N9" s="29" t="s">
        <v>59</v>
      </c>
      <c r="O9" s="74" t="s">
        <v>59</v>
      </c>
      <c r="P9" s="32">
        <v>15.57</v>
      </c>
      <c r="Q9" s="32">
        <f>0.85*P9</f>
        <v>13.23</v>
      </c>
      <c r="R9" s="32">
        <f>0.85*P9</f>
        <v>13.23</v>
      </c>
      <c r="S9" s="32">
        <f>0.85*P9</f>
        <v>13.23</v>
      </c>
      <c r="T9" s="32">
        <f>0.85*P9</f>
        <v>13.23</v>
      </c>
      <c r="U9" s="32">
        <f>0.85*P9</f>
        <v>13.23</v>
      </c>
      <c r="V9" s="32">
        <f>0.85*P9</f>
        <v>13.23</v>
      </c>
      <c r="W9" s="32">
        <f>P9*0.85</f>
        <v>13.23</v>
      </c>
      <c r="X9" s="32">
        <f>P9*0.85</f>
        <v>13.23</v>
      </c>
      <c r="Y9" s="42">
        <f>P9*0.85</f>
        <v>13.23</v>
      </c>
      <c r="Z9" s="42">
        <f>P9*0.85</f>
        <v>13.23</v>
      </c>
      <c r="AA9" s="42" t="s">
        <v>60</v>
      </c>
      <c r="AB9" s="42" t="s">
        <v>60</v>
      </c>
      <c r="AC9" s="42" t="s">
        <v>60</v>
      </c>
      <c r="AD9" s="42" t="s">
        <v>60</v>
      </c>
      <c r="AE9" s="42" t="s">
        <v>60</v>
      </c>
      <c r="AF9" s="42">
        <f t="shared" ref="AF9:AF12" si="1">I9*0.85</f>
        <v>13.23</v>
      </c>
      <c r="AG9" s="32">
        <f>I9*0.7225</f>
        <v>11.25</v>
      </c>
      <c r="AH9" s="32" t="s">
        <v>59</v>
      </c>
      <c r="AI9" s="32">
        <f t="shared" ref="AI9:AI12" si="2">I9*0.7225</f>
        <v>11.25</v>
      </c>
      <c r="AJ9" s="32">
        <f t="shared" ref="AJ9:AJ12" si="3">I9*0.7225</f>
        <v>11.25</v>
      </c>
      <c r="AK9" s="32">
        <f t="shared" ref="AK9:AK12" si="4">I9*0.7225</f>
        <v>11.25</v>
      </c>
      <c r="AL9" s="29" t="s">
        <v>59</v>
      </c>
      <c r="AM9" s="29" t="s">
        <v>59</v>
      </c>
      <c r="AN9" s="29" t="s">
        <v>59</v>
      </c>
      <c r="AO9" s="29" t="s">
        <v>59</v>
      </c>
      <c r="AP9" s="29" t="s">
        <v>59</v>
      </c>
      <c r="AQ9" s="29" t="s">
        <v>59</v>
      </c>
      <c r="AR9" s="31" t="s">
        <v>59</v>
      </c>
    </row>
    <row r="10" spans="1:68" s="197" customFormat="1" ht="78" customHeight="1" x14ac:dyDescent="0.3">
      <c r="A10" s="192" t="s">
        <v>55</v>
      </c>
      <c r="B10" s="192"/>
      <c r="C10" s="193" t="s">
        <v>56</v>
      </c>
      <c r="D10" s="194" t="s">
        <v>358</v>
      </c>
      <c r="E10" s="193"/>
      <c r="F10" s="193" t="s">
        <v>57</v>
      </c>
      <c r="G10" s="195" t="s">
        <v>387</v>
      </c>
      <c r="H10" s="29" t="s">
        <v>59</v>
      </c>
      <c r="I10" s="30">
        <v>15.57</v>
      </c>
      <c r="J10" s="30">
        <f t="shared" si="0"/>
        <v>13.23</v>
      </c>
      <c r="K10" s="30">
        <f t="shared" si="0"/>
        <v>13.23</v>
      </c>
      <c r="L10" s="30">
        <f t="shared" si="0"/>
        <v>13.23</v>
      </c>
      <c r="M10" s="29" t="s">
        <v>59</v>
      </c>
      <c r="N10" s="29" t="s">
        <v>59</v>
      </c>
      <c r="O10" s="196" t="s">
        <v>59</v>
      </c>
      <c r="P10" s="32">
        <v>15.57</v>
      </c>
      <c r="Q10" s="29" t="s">
        <v>59</v>
      </c>
      <c r="R10" s="29" t="s">
        <v>59</v>
      </c>
      <c r="S10" s="29" t="s">
        <v>59</v>
      </c>
      <c r="T10" s="29" t="s">
        <v>59</v>
      </c>
      <c r="U10" s="29" t="s">
        <v>59</v>
      </c>
      <c r="V10" s="29" t="s">
        <v>59</v>
      </c>
      <c r="W10" s="31" t="s">
        <v>59</v>
      </c>
      <c r="X10" s="29" t="s">
        <v>59</v>
      </c>
      <c r="Y10" s="29" t="s">
        <v>59</v>
      </c>
      <c r="Z10" s="31" t="s">
        <v>59</v>
      </c>
      <c r="AA10" s="42" t="s">
        <v>60</v>
      </c>
      <c r="AB10" s="42" t="s">
        <v>60</v>
      </c>
      <c r="AC10" s="42" t="s">
        <v>60</v>
      </c>
      <c r="AD10" s="42" t="s">
        <v>60</v>
      </c>
      <c r="AE10" s="42" t="s">
        <v>60</v>
      </c>
      <c r="AF10" s="29" t="s">
        <v>59</v>
      </c>
      <c r="AG10" s="29" t="s">
        <v>59</v>
      </c>
      <c r="AH10" s="31" t="s">
        <v>59</v>
      </c>
      <c r="AI10" s="29" t="s">
        <v>59</v>
      </c>
      <c r="AJ10" s="29" t="s">
        <v>59</v>
      </c>
      <c r="AK10" s="31" t="s">
        <v>59</v>
      </c>
      <c r="AL10" s="29" t="s">
        <v>59</v>
      </c>
      <c r="AM10" s="29" t="s">
        <v>59</v>
      </c>
      <c r="AN10" s="29" t="s">
        <v>59</v>
      </c>
      <c r="AO10" s="29" t="s">
        <v>59</v>
      </c>
      <c r="AP10" s="29" t="s">
        <v>59</v>
      </c>
      <c r="AQ10" s="29" t="s">
        <v>59</v>
      </c>
      <c r="AR10" s="31" t="s">
        <v>59</v>
      </c>
    </row>
    <row r="11" spans="1:68" s="197" customFormat="1" ht="77.25" customHeight="1" x14ac:dyDescent="0.3">
      <c r="A11" s="192" t="s">
        <v>55</v>
      </c>
      <c r="B11" s="192"/>
      <c r="C11" s="193" t="s">
        <v>56</v>
      </c>
      <c r="D11" s="194" t="s">
        <v>359</v>
      </c>
      <c r="E11" s="193"/>
      <c r="F11" s="193" t="s">
        <v>57</v>
      </c>
      <c r="G11" s="195" t="s">
        <v>388</v>
      </c>
      <c r="H11" s="29" t="s">
        <v>59</v>
      </c>
      <c r="I11" s="29" t="s">
        <v>59</v>
      </c>
      <c r="J11" s="29" t="s">
        <v>59</v>
      </c>
      <c r="K11" s="196" t="s">
        <v>59</v>
      </c>
      <c r="L11" s="196" t="s">
        <v>59</v>
      </c>
      <c r="M11" s="29" t="s">
        <v>59</v>
      </c>
      <c r="N11" s="29" t="s">
        <v>59</v>
      </c>
      <c r="O11" s="196" t="s">
        <v>59</v>
      </c>
      <c r="P11" s="196" t="s">
        <v>59</v>
      </c>
      <c r="Q11" s="32">
        <v>13.23</v>
      </c>
      <c r="R11" s="32">
        <v>13.23</v>
      </c>
      <c r="S11" s="32">
        <v>13.23</v>
      </c>
      <c r="T11" s="32">
        <v>13.23</v>
      </c>
      <c r="U11" s="32">
        <v>13.23</v>
      </c>
      <c r="V11" s="29" t="s">
        <v>59</v>
      </c>
      <c r="W11" s="31" t="s">
        <v>59</v>
      </c>
      <c r="X11" s="29" t="s">
        <v>59</v>
      </c>
      <c r="Y11" s="29" t="s">
        <v>59</v>
      </c>
      <c r="Z11" s="31" t="s">
        <v>59</v>
      </c>
      <c r="AA11" s="42" t="s">
        <v>60</v>
      </c>
      <c r="AB11" s="42" t="s">
        <v>60</v>
      </c>
      <c r="AC11" s="42" t="s">
        <v>60</v>
      </c>
      <c r="AD11" s="42" t="s">
        <v>60</v>
      </c>
      <c r="AE11" s="42" t="s">
        <v>60</v>
      </c>
      <c r="AF11" s="29" t="s">
        <v>59</v>
      </c>
      <c r="AG11" s="29" t="s">
        <v>59</v>
      </c>
      <c r="AH11" s="31" t="s">
        <v>59</v>
      </c>
      <c r="AI11" s="29" t="s">
        <v>59</v>
      </c>
      <c r="AJ11" s="29" t="s">
        <v>59</v>
      </c>
      <c r="AK11" s="31" t="s">
        <v>59</v>
      </c>
      <c r="AL11" s="29" t="s">
        <v>59</v>
      </c>
      <c r="AM11" s="29" t="s">
        <v>59</v>
      </c>
      <c r="AN11" s="29" t="s">
        <v>59</v>
      </c>
      <c r="AO11" s="29" t="s">
        <v>59</v>
      </c>
      <c r="AP11" s="29" t="s">
        <v>59</v>
      </c>
      <c r="AQ11" s="29" t="s">
        <v>59</v>
      </c>
      <c r="AR11" s="31" t="s">
        <v>59</v>
      </c>
    </row>
    <row r="12" spans="1:68" ht="77.25" customHeight="1" x14ac:dyDescent="0.3">
      <c r="A12" s="69" t="s">
        <v>55</v>
      </c>
      <c r="B12" s="69"/>
      <c r="C12" s="70">
        <v>90791</v>
      </c>
      <c r="D12" s="73"/>
      <c r="E12" s="70"/>
      <c r="F12" s="70" t="s">
        <v>57</v>
      </c>
      <c r="G12" s="71" t="s">
        <v>360</v>
      </c>
      <c r="H12" s="29" t="s">
        <v>59</v>
      </c>
      <c r="I12" s="30">
        <v>147.38999999999999</v>
      </c>
      <c r="J12" s="30">
        <v>147.38999999999999</v>
      </c>
      <c r="K12" s="30">
        <v>147.38999999999999</v>
      </c>
      <c r="L12" s="30">
        <v>147.38999999999999</v>
      </c>
      <c r="M12" s="29" t="s">
        <v>59</v>
      </c>
      <c r="N12" s="29" t="s">
        <v>59</v>
      </c>
      <c r="O12" s="74" t="s">
        <v>59</v>
      </c>
      <c r="P12" s="30">
        <v>147.38999999999999</v>
      </c>
      <c r="Q12" s="30">
        <f>0.85*$I12</f>
        <v>125.28</v>
      </c>
      <c r="R12" s="30">
        <f t="shared" ref="R12:T12" si="5">0.85*$I12</f>
        <v>125.28</v>
      </c>
      <c r="S12" s="30">
        <v>125.28</v>
      </c>
      <c r="T12" s="30">
        <f t="shared" si="5"/>
        <v>125.28</v>
      </c>
      <c r="U12" s="33">
        <v>125.28</v>
      </c>
      <c r="V12" s="33">
        <v>125.28</v>
      </c>
      <c r="W12" s="33">
        <f t="shared" ref="W12:Z12" si="6">0.85*$I12</f>
        <v>125.28</v>
      </c>
      <c r="X12" s="33">
        <f t="shared" si="6"/>
        <v>125.28</v>
      </c>
      <c r="Y12" s="33">
        <f t="shared" si="6"/>
        <v>125.28</v>
      </c>
      <c r="Z12" s="33">
        <f t="shared" si="6"/>
        <v>125.28</v>
      </c>
      <c r="AA12" s="33" t="s">
        <v>60</v>
      </c>
      <c r="AB12" s="33" t="s">
        <v>60</v>
      </c>
      <c r="AC12" s="33" t="s">
        <v>60</v>
      </c>
      <c r="AD12" s="33" t="s">
        <v>60</v>
      </c>
      <c r="AE12" s="33" t="s">
        <v>60</v>
      </c>
      <c r="AF12" s="42">
        <f t="shared" si="1"/>
        <v>125.28</v>
      </c>
      <c r="AG12" s="33">
        <f>0.7225*I12</f>
        <v>106.49</v>
      </c>
      <c r="AH12" s="29" t="s">
        <v>59</v>
      </c>
      <c r="AI12" s="33">
        <f t="shared" si="2"/>
        <v>106.49</v>
      </c>
      <c r="AJ12" s="33">
        <f t="shared" si="3"/>
        <v>106.49</v>
      </c>
      <c r="AK12" s="33">
        <f t="shared" si="4"/>
        <v>106.49</v>
      </c>
      <c r="AL12" s="29" t="s">
        <v>59</v>
      </c>
      <c r="AM12" s="29" t="s">
        <v>59</v>
      </c>
      <c r="AN12" s="29" t="s">
        <v>59</v>
      </c>
      <c r="AO12" s="29" t="s">
        <v>59</v>
      </c>
      <c r="AP12" s="29" t="s">
        <v>59</v>
      </c>
      <c r="AQ12" s="29" t="s">
        <v>59</v>
      </c>
      <c r="AR12" s="31" t="s">
        <v>59</v>
      </c>
    </row>
    <row r="13" spans="1:68" s="197" customFormat="1" ht="77.25" customHeight="1" x14ac:dyDescent="0.3">
      <c r="A13" s="192" t="s">
        <v>55</v>
      </c>
      <c r="B13" s="192"/>
      <c r="C13" s="193">
        <v>90791</v>
      </c>
      <c r="D13" s="194" t="s">
        <v>358</v>
      </c>
      <c r="E13" s="193"/>
      <c r="F13" s="193" t="s">
        <v>57</v>
      </c>
      <c r="G13" s="195" t="s">
        <v>385</v>
      </c>
      <c r="H13" s="29" t="s">
        <v>59</v>
      </c>
      <c r="I13" s="30">
        <v>147.38999999999999</v>
      </c>
      <c r="J13" s="30">
        <v>147.38999999999999</v>
      </c>
      <c r="K13" s="30">
        <v>147.38999999999999</v>
      </c>
      <c r="L13" s="30">
        <v>147.38999999999999</v>
      </c>
      <c r="M13" s="29" t="s">
        <v>59</v>
      </c>
      <c r="N13" s="29" t="s">
        <v>59</v>
      </c>
      <c r="O13" s="196" t="s">
        <v>59</v>
      </c>
      <c r="P13" s="30">
        <v>147.38999999999999</v>
      </c>
      <c r="Q13" s="29" t="s">
        <v>59</v>
      </c>
      <c r="R13" s="29" t="s">
        <v>59</v>
      </c>
      <c r="S13" s="196" t="s">
        <v>59</v>
      </c>
      <c r="T13" s="29" t="s">
        <v>59</v>
      </c>
      <c r="U13" s="196" t="s">
        <v>59</v>
      </c>
      <c r="V13" s="29" t="s">
        <v>59</v>
      </c>
      <c r="W13" s="29" t="s">
        <v>59</v>
      </c>
      <c r="X13" s="196" t="s">
        <v>59</v>
      </c>
      <c r="Y13" s="29" t="s">
        <v>59</v>
      </c>
      <c r="Z13" s="196" t="s">
        <v>59</v>
      </c>
      <c r="AA13" s="33" t="s">
        <v>60</v>
      </c>
      <c r="AB13" s="33" t="s">
        <v>60</v>
      </c>
      <c r="AC13" s="33" t="s">
        <v>60</v>
      </c>
      <c r="AD13" s="33" t="s">
        <v>60</v>
      </c>
      <c r="AE13" s="33" t="s">
        <v>60</v>
      </c>
      <c r="AF13" s="29" t="s">
        <v>59</v>
      </c>
      <c r="AG13" s="29" t="s">
        <v>59</v>
      </c>
      <c r="AH13" s="29" t="s">
        <v>59</v>
      </c>
      <c r="AI13" s="29" t="s">
        <v>59</v>
      </c>
      <c r="AJ13" s="29" t="s">
        <v>59</v>
      </c>
      <c r="AK13" s="29" t="s">
        <v>59</v>
      </c>
      <c r="AL13" s="29" t="s">
        <v>59</v>
      </c>
      <c r="AM13" s="29" t="s">
        <v>59</v>
      </c>
      <c r="AN13" s="29" t="s">
        <v>59</v>
      </c>
      <c r="AO13" s="29" t="s">
        <v>59</v>
      </c>
      <c r="AP13" s="29" t="s">
        <v>59</v>
      </c>
      <c r="AQ13" s="29" t="s">
        <v>59</v>
      </c>
      <c r="AR13" s="31" t="s">
        <v>59</v>
      </c>
    </row>
    <row r="14" spans="1:68" s="197" customFormat="1" ht="77.25" customHeight="1" x14ac:dyDescent="0.3">
      <c r="A14" s="192" t="s">
        <v>55</v>
      </c>
      <c r="B14" s="192"/>
      <c r="C14" s="193">
        <v>90791</v>
      </c>
      <c r="D14" s="194" t="s">
        <v>359</v>
      </c>
      <c r="E14" s="193"/>
      <c r="F14" s="193" t="s">
        <v>57</v>
      </c>
      <c r="G14" s="195" t="s">
        <v>386</v>
      </c>
      <c r="H14" s="29" t="s">
        <v>59</v>
      </c>
      <c r="I14" s="29" t="s">
        <v>59</v>
      </c>
      <c r="J14" s="29" t="s">
        <v>59</v>
      </c>
      <c r="K14" s="196" t="s">
        <v>59</v>
      </c>
      <c r="L14" s="29" t="s">
        <v>59</v>
      </c>
      <c r="M14" s="29" t="s">
        <v>59</v>
      </c>
      <c r="N14" s="29" t="s">
        <v>59</v>
      </c>
      <c r="O14" s="196" t="s">
        <v>59</v>
      </c>
      <c r="P14" s="29" t="s">
        <v>59</v>
      </c>
      <c r="Q14" s="30">
        <v>125.28</v>
      </c>
      <c r="R14" s="30">
        <v>125.28</v>
      </c>
      <c r="S14" s="30">
        <v>125.28</v>
      </c>
      <c r="T14" s="30">
        <v>125.28</v>
      </c>
      <c r="U14" s="33">
        <v>125.28</v>
      </c>
      <c r="V14" s="29" t="s">
        <v>59</v>
      </c>
      <c r="W14" s="29" t="s">
        <v>59</v>
      </c>
      <c r="X14" s="196" t="s">
        <v>59</v>
      </c>
      <c r="Y14" s="29" t="s">
        <v>59</v>
      </c>
      <c r="Z14" s="196" t="s">
        <v>59</v>
      </c>
      <c r="AA14" s="33" t="s">
        <v>60</v>
      </c>
      <c r="AB14" s="33" t="s">
        <v>60</v>
      </c>
      <c r="AC14" s="33" t="s">
        <v>60</v>
      </c>
      <c r="AD14" s="33" t="s">
        <v>60</v>
      </c>
      <c r="AE14" s="33" t="s">
        <v>60</v>
      </c>
      <c r="AF14" s="29" t="s">
        <v>59</v>
      </c>
      <c r="AG14" s="29" t="s">
        <v>59</v>
      </c>
      <c r="AH14" s="29" t="s">
        <v>59</v>
      </c>
      <c r="AI14" s="29" t="s">
        <v>59</v>
      </c>
      <c r="AJ14" s="29" t="s">
        <v>59</v>
      </c>
      <c r="AK14" s="29" t="s">
        <v>59</v>
      </c>
      <c r="AL14" s="29" t="s">
        <v>59</v>
      </c>
      <c r="AM14" s="29" t="s">
        <v>59</v>
      </c>
      <c r="AN14" s="29" t="s">
        <v>59</v>
      </c>
      <c r="AO14" s="29" t="s">
        <v>59</v>
      </c>
      <c r="AP14" s="29" t="s">
        <v>59</v>
      </c>
      <c r="AQ14" s="29" t="s">
        <v>59</v>
      </c>
      <c r="AR14" s="31" t="s">
        <v>59</v>
      </c>
    </row>
    <row r="15" spans="1:68" ht="42" customHeight="1" x14ac:dyDescent="0.3">
      <c r="A15" s="69" t="s">
        <v>55</v>
      </c>
      <c r="B15" s="69"/>
      <c r="C15" s="70">
        <v>90792</v>
      </c>
      <c r="D15" s="73"/>
      <c r="E15" s="70"/>
      <c r="F15" s="70" t="s">
        <v>57</v>
      </c>
      <c r="G15" s="71" t="s">
        <v>62</v>
      </c>
      <c r="H15" s="29" t="s">
        <v>59</v>
      </c>
      <c r="I15" s="30">
        <v>162.75</v>
      </c>
      <c r="J15" s="30">
        <v>162.75</v>
      </c>
      <c r="K15" s="30">
        <v>162.75</v>
      </c>
      <c r="L15" s="30">
        <v>162.75</v>
      </c>
      <c r="M15" s="37" t="s">
        <v>59</v>
      </c>
      <c r="N15" s="37" t="s">
        <v>59</v>
      </c>
      <c r="O15" s="74" t="s">
        <v>59</v>
      </c>
      <c r="P15" s="37" t="s">
        <v>59</v>
      </c>
      <c r="Q15" s="37" t="s">
        <v>59</v>
      </c>
      <c r="R15" s="37" t="s">
        <v>59</v>
      </c>
      <c r="S15" s="37" t="s">
        <v>59</v>
      </c>
      <c r="T15" s="37" t="s">
        <v>59</v>
      </c>
      <c r="U15" s="37" t="str">
        <f t="shared" ref="U15:Z116" si="7">Q15</f>
        <v>NA</v>
      </c>
      <c r="V15" s="37" t="s">
        <v>59</v>
      </c>
      <c r="W15" s="37" t="s">
        <v>59</v>
      </c>
      <c r="X15" s="37" t="s">
        <v>59</v>
      </c>
      <c r="Y15" s="37" t="s">
        <v>59</v>
      </c>
      <c r="Z15" s="37" t="s">
        <v>59</v>
      </c>
      <c r="AA15" s="41" t="s">
        <v>59</v>
      </c>
      <c r="AB15" s="37" t="s">
        <v>59</v>
      </c>
      <c r="AC15" s="37" t="s">
        <v>59</v>
      </c>
      <c r="AD15" s="37" t="s">
        <v>59</v>
      </c>
      <c r="AE15" s="37" t="s">
        <v>59</v>
      </c>
      <c r="AF15" s="41" t="s">
        <v>59</v>
      </c>
      <c r="AG15" s="37" t="s">
        <v>59</v>
      </c>
      <c r="AH15" s="37" t="s">
        <v>59</v>
      </c>
      <c r="AI15" s="37" t="s">
        <v>59</v>
      </c>
      <c r="AJ15" s="37" t="s">
        <v>59</v>
      </c>
      <c r="AK15" s="37" t="s">
        <v>59</v>
      </c>
      <c r="AL15" s="37" t="s">
        <v>59</v>
      </c>
      <c r="AM15" s="37" t="s">
        <v>59</v>
      </c>
      <c r="AN15" s="37" t="s">
        <v>59</v>
      </c>
      <c r="AO15" s="37" t="s">
        <v>59</v>
      </c>
      <c r="AP15" s="29" t="s">
        <v>59</v>
      </c>
      <c r="AQ15" s="37" t="s">
        <v>59</v>
      </c>
      <c r="AR15" s="37" t="s">
        <v>59</v>
      </c>
    </row>
    <row r="16" spans="1:68" ht="77.25" customHeight="1" x14ac:dyDescent="0.3">
      <c r="A16" s="69" t="s">
        <v>55</v>
      </c>
      <c r="B16" s="69"/>
      <c r="C16" s="70">
        <v>90832</v>
      </c>
      <c r="D16" s="73"/>
      <c r="E16" s="75"/>
      <c r="F16" s="70" t="s">
        <v>57</v>
      </c>
      <c r="G16" s="71" t="s">
        <v>63</v>
      </c>
      <c r="H16" s="29" t="s">
        <v>59</v>
      </c>
      <c r="I16" s="36">
        <v>71.16</v>
      </c>
      <c r="J16" s="36">
        <f t="shared" ref="J16:L39" si="8">$I16*0.85</f>
        <v>60.49</v>
      </c>
      <c r="K16" s="36">
        <f t="shared" si="8"/>
        <v>60.49</v>
      </c>
      <c r="L16" s="36">
        <f t="shared" si="8"/>
        <v>60.49</v>
      </c>
      <c r="M16" s="37" t="s">
        <v>59</v>
      </c>
      <c r="N16" s="37" t="s">
        <v>59</v>
      </c>
      <c r="O16" s="74" t="s">
        <v>59</v>
      </c>
      <c r="P16" s="36">
        <f>$I16</f>
        <v>71.16</v>
      </c>
      <c r="Q16" s="36">
        <f>0.85*$I16</f>
        <v>60.49</v>
      </c>
      <c r="R16" s="36">
        <f t="shared" ref="R16:T16" si="9">0.85*$I16</f>
        <v>60.49</v>
      </c>
      <c r="S16" s="36">
        <f t="shared" si="9"/>
        <v>60.49</v>
      </c>
      <c r="T16" s="36">
        <f t="shared" si="9"/>
        <v>60.49</v>
      </c>
      <c r="U16" s="38">
        <f t="shared" si="7"/>
        <v>60.49</v>
      </c>
      <c r="V16" s="39">
        <f>$I16*0.85</f>
        <v>60.49</v>
      </c>
      <c r="W16" s="39">
        <f t="shared" ref="W16:Z16" si="10">$I16*0.85</f>
        <v>60.49</v>
      </c>
      <c r="X16" s="39">
        <f t="shared" si="10"/>
        <v>60.49</v>
      </c>
      <c r="Y16" s="39">
        <f t="shared" si="10"/>
        <v>60.49</v>
      </c>
      <c r="Z16" s="39">
        <f t="shared" si="10"/>
        <v>60.49</v>
      </c>
      <c r="AA16" s="39" t="s">
        <v>60</v>
      </c>
      <c r="AB16" s="39" t="s">
        <v>60</v>
      </c>
      <c r="AC16" s="39" t="s">
        <v>60</v>
      </c>
      <c r="AD16" s="39" t="s">
        <v>60</v>
      </c>
      <c r="AE16" s="39" t="s">
        <v>60</v>
      </c>
      <c r="AF16" s="39">
        <f>I16*0.85</f>
        <v>60.49</v>
      </c>
      <c r="AG16" s="39">
        <f>I16*0.7225</f>
        <v>51.41</v>
      </c>
      <c r="AH16" s="37" t="s">
        <v>59</v>
      </c>
      <c r="AI16" s="39">
        <f>I16*0.7225</f>
        <v>51.41</v>
      </c>
      <c r="AJ16" s="39">
        <f>I16*0.7225</f>
        <v>51.41</v>
      </c>
      <c r="AK16" s="39">
        <f>I16*0.7225</f>
        <v>51.41</v>
      </c>
      <c r="AL16" s="37" t="s">
        <v>59</v>
      </c>
      <c r="AM16" s="37" t="s">
        <v>59</v>
      </c>
      <c r="AN16" s="37" t="s">
        <v>59</v>
      </c>
      <c r="AO16" s="37" t="s">
        <v>59</v>
      </c>
      <c r="AP16" s="29" t="s">
        <v>59</v>
      </c>
      <c r="AQ16" s="37" t="s">
        <v>59</v>
      </c>
      <c r="AR16" s="37" t="s">
        <v>59</v>
      </c>
    </row>
    <row r="17" spans="1:44" s="197" customFormat="1" ht="77.25" customHeight="1" x14ac:dyDescent="0.3">
      <c r="A17" s="192" t="s">
        <v>55</v>
      </c>
      <c r="B17" s="192"/>
      <c r="C17" s="193">
        <v>90832</v>
      </c>
      <c r="D17" s="194" t="s">
        <v>358</v>
      </c>
      <c r="E17" s="198"/>
      <c r="F17" s="193" t="s">
        <v>57</v>
      </c>
      <c r="G17" s="195" t="s">
        <v>361</v>
      </c>
      <c r="H17" s="29" t="s">
        <v>59</v>
      </c>
      <c r="I17" s="36">
        <v>71.16</v>
      </c>
      <c r="J17" s="36">
        <f t="shared" si="8"/>
        <v>60.49</v>
      </c>
      <c r="K17" s="36">
        <f t="shared" si="8"/>
        <v>60.49</v>
      </c>
      <c r="L17" s="36">
        <f t="shared" si="8"/>
        <v>60.49</v>
      </c>
      <c r="M17" s="37" t="s">
        <v>59</v>
      </c>
      <c r="N17" s="37" t="s">
        <v>59</v>
      </c>
      <c r="O17" s="196" t="s">
        <v>59</v>
      </c>
      <c r="P17" s="36">
        <f>$I17</f>
        <v>71.16</v>
      </c>
      <c r="Q17" s="37" t="s">
        <v>59</v>
      </c>
      <c r="R17" s="37" t="s">
        <v>59</v>
      </c>
      <c r="S17" s="196" t="s">
        <v>59</v>
      </c>
      <c r="T17" s="37" t="s">
        <v>59</v>
      </c>
      <c r="U17" s="196" t="s">
        <v>59</v>
      </c>
      <c r="V17" s="37" t="s">
        <v>59</v>
      </c>
      <c r="W17" s="37" t="s">
        <v>59</v>
      </c>
      <c r="X17" s="196" t="s">
        <v>59</v>
      </c>
      <c r="Y17" s="37" t="s">
        <v>59</v>
      </c>
      <c r="Z17" s="196" t="s">
        <v>59</v>
      </c>
      <c r="AA17" s="39" t="s">
        <v>60</v>
      </c>
      <c r="AB17" s="39" t="s">
        <v>60</v>
      </c>
      <c r="AC17" s="39" t="s">
        <v>60</v>
      </c>
      <c r="AD17" s="39" t="s">
        <v>60</v>
      </c>
      <c r="AE17" s="39" t="s">
        <v>60</v>
      </c>
      <c r="AF17" s="196" t="s">
        <v>59</v>
      </c>
      <c r="AG17" s="37" t="s">
        <v>59</v>
      </c>
      <c r="AH17" s="37" t="s">
        <v>59</v>
      </c>
      <c r="AI17" s="196" t="s">
        <v>59</v>
      </c>
      <c r="AJ17" s="37" t="s">
        <v>59</v>
      </c>
      <c r="AK17" s="196" t="s">
        <v>59</v>
      </c>
      <c r="AL17" s="37" t="s">
        <v>59</v>
      </c>
      <c r="AM17" s="37" t="s">
        <v>59</v>
      </c>
      <c r="AN17" s="37" t="s">
        <v>59</v>
      </c>
      <c r="AO17" s="37" t="s">
        <v>59</v>
      </c>
      <c r="AP17" s="29" t="s">
        <v>59</v>
      </c>
      <c r="AQ17" s="37" t="s">
        <v>59</v>
      </c>
      <c r="AR17" s="37" t="s">
        <v>59</v>
      </c>
    </row>
    <row r="18" spans="1:44" s="197" customFormat="1" ht="77.25" customHeight="1" x14ac:dyDescent="0.3">
      <c r="A18" s="192" t="s">
        <v>55</v>
      </c>
      <c r="B18" s="192"/>
      <c r="C18" s="193">
        <v>90832</v>
      </c>
      <c r="D18" s="194" t="s">
        <v>359</v>
      </c>
      <c r="E18" s="198"/>
      <c r="F18" s="193" t="s">
        <v>57</v>
      </c>
      <c r="G18" s="195" t="s">
        <v>362</v>
      </c>
      <c r="H18" s="29" t="s">
        <v>59</v>
      </c>
      <c r="I18" s="37" t="s">
        <v>59</v>
      </c>
      <c r="J18" s="37" t="s">
        <v>59</v>
      </c>
      <c r="K18" s="196" t="s">
        <v>59</v>
      </c>
      <c r="L18" s="37" t="s">
        <v>59</v>
      </c>
      <c r="M18" s="37" t="s">
        <v>59</v>
      </c>
      <c r="N18" s="37" t="s">
        <v>59</v>
      </c>
      <c r="O18" s="196" t="s">
        <v>59</v>
      </c>
      <c r="P18" s="196" t="s">
        <v>59</v>
      </c>
      <c r="Q18" s="36">
        <v>60.49</v>
      </c>
      <c r="R18" s="36">
        <v>60.49</v>
      </c>
      <c r="S18" s="36">
        <v>60.49</v>
      </c>
      <c r="T18" s="36">
        <v>60.49</v>
      </c>
      <c r="U18" s="38">
        <v>60.49</v>
      </c>
      <c r="V18" s="37" t="s">
        <v>59</v>
      </c>
      <c r="W18" s="37" t="s">
        <v>59</v>
      </c>
      <c r="X18" s="196" t="s">
        <v>59</v>
      </c>
      <c r="Y18" s="37" t="s">
        <v>59</v>
      </c>
      <c r="Z18" s="196" t="s">
        <v>59</v>
      </c>
      <c r="AA18" s="39" t="s">
        <v>60</v>
      </c>
      <c r="AB18" s="39" t="s">
        <v>60</v>
      </c>
      <c r="AC18" s="39" t="s">
        <v>60</v>
      </c>
      <c r="AD18" s="39" t="s">
        <v>60</v>
      </c>
      <c r="AE18" s="39" t="s">
        <v>60</v>
      </c>
      <c r="AF18" s="196" t="s">
        <v>59</v>
      </c>
      <c r="AG18" s="37" t="s">
        <v>59</v>
      </c>
      <c r="AH18" s="37" t="s">
        <v>59</v>
      </c>
      <c r="AI18" s="196" t="s">
        <v>59</v>
      </c>
      <c r="AJ18" s="37" t="s">
        <v>59</v>
      </c>
      <c r="AK18" s="196" t="s">
        <v>59</v>
      </c>
      <c r="AL18" s="37" t="s">
        <v>59</v>
      </c>
      <c r="AM18" s="37" t="s">
        <v>59</v>
      </c>
      <c r="AN18" s="37" t="s">
        <v>59</v>
      </c>
      <c r="AO18" s="37" t="s">
        <v>59</v>
      </c>
      <c r="AP18" s="29" t="s">
        <v>59</v>
      </c>
      <c r="AQ18" s="37" t="s">
        <v>59</v>
      </c>
      <c r="AR18" s="37" t="s">
        <v>59</v>
      </c>
    </row>
    <row r="19" spans="1:44" ht="77.25" customHeight="1" x14ac:dyDescent="0.3">
      <c r="A19" s="69" t="s">
        <v>55</v>
      </c>
      <c r="B19" s="69"/>
      <c r="C19" s="70">
        <v>90832</v>
      </c>
      <c r="D19" s="76" t="s">
        <v>64</v>
      </c>
      <c r="E19" s="75"/>
      <c r="F19" s="70" t="s">
        <v>57</v>
      </c>
      <c r="G19" s="71" t="s">
        <v>65</v>
      </c>
      <c r="H19" s="29" t="s">
        <v>59</v>
      </c>
      <c r="I19" s="39">
        <v>92.5</v>
      </c>
      <c r="J19" s="39">
        <f>I19*0.85</f>
        <v>78.63</v>
      </c>
      <c r="K19" s="39">
        <f>I19*0.85</f>
        <v>78.63</v>
      </c>
      <c r="L19" s="39">
        <f>I19*0.85</f>
        <v>78.63</v>
      </c>
      <c r="M19" s="37" t="s">
        <v>59</v>
      </c>
      <c r="N19" s="37" t="s">
        <v>59</v>
      </c>
      <c r="O19" s="74" t="s">
        <v>59</v>
      </c>
      <c r="P19" s="39">
        <f>$I19</f>
        <v>92.5</v>
      </c>
      <c r="Q19" s="39">
        <f>I19*0.85</f>
        <v>78.63</v>
      </c>
      <c r="R19" s="39">
        <f>I19*0.85</f>
        <v>78.63</v>
      </c>
      <c r="S19" s="39">
        <f>I19*0.85</f>
        <v>78.63</v>
      </c>
      <c r="T19" s="39">
        <f>I19*0.85</f>
        <v>78.63</v>
      </c>
      <c r="U19" s="39">
        <f>I19*0.85</f>
        <v>78.63</v>
      </c>
      <c r="V19" s="39">
        <f>I19*0.85</f>
        <v>78.63</v>
      </c>
      <c r="W19" s="39">
        <f>I19*0.85</f>
        <v>78.63</v>
      </c>
      <c r="X19" s="39">
        <f>I19*0.85</f>
        <v>78.63</v>
      </c>
      <c r="Y19" s="39">
        <f>I19*0.85</f>
        <v>78.63</v>
      </c>
      <c r="Z19" s="39">
        <f>I19*0.85</f>
        <v>78.63</v>
      </c>
      <c r="AA19" s="39" t="s">
        <v>60</v>
      </c>
      <c r="AB19" s="39" t="s">
        <v>60</v>
      </c>
      <c r="AC19" s="39" t="s">
        <v>60</v>
      </c>
      <c r="AD19" s="39" t="s">
        <v>60</v>
      </c>
      <c r="AE19" s="39" t="s">
        <v>60</v>
      </c>
      <c r="AF19" s="39">
        <f>I19*0.85</f>
        <v>78.63</v>
      </c>
      <c r="AG19" s="33"/>
      <c r="AH19" s="37" t="s">
        <v>59</v>
      </c>
      <c r="AI19" s="33">
        <f>I19*0.7225</f>
        <v>66.83</v>
      </c>
      <c r="AJ19" s="33">
        <f>I19*0.7225</f>
        <v>66.83</v>
      </c>
      <c r="AK19" s="33">
        <f>I19*0.7225</f>
        <v>66.83</v>
      </c>
      <c r="AL19" s="37" t="s">
        <v>59</v>
      </c>
      <c r="AM19" s="37" t="s">
        <v>59</v>
      </c>
      <c r="AN19" s="37" t="s">
        <v>59</v>
      </c>
      <c r="AO19" s="37" t="s">
        <v>59</v>
      </c>
      <c r="AP19" s="29" t="s">
        <v>59</v>
      </c>
      <c r="AQ19" s="37" t="s">
        <v>59</v>
      </c>
      <c r="AR19" s="37" t="s">
        <v>59</v>
      </c>
    </row>
    <row r="20" spans="1:44" ht="42" customHeight="1" x14ac:dyDescent="0.3">
      <c r="A20" s="69" t="s">
        <v>55</v>
      </c>
      <c r="B20" s="69"/>
      <c r="C20" s="70" t="s">
        <v>66</v>
      </c>
      <c r="D20" s="70"/>
      <c r="E20" s="75"/>
      <c r="F20" s="70" t="s">
        <v>57</v>
      </c>
      <c r="G20" s="71" t="s">
        <v>67</v>
      </c>
      <c r="H20" s="29" t="s">
        <v>59</v>
      </c>
      <c r="I20" s="30">
        <v>73.7</v>
      </c>
      <c r="J20" s="30">
        <f t="shared" si="8"/>
        <v>62.65</v>
      </c>
      <c r="K20" s="30">
        <f t="shared" si="8"/>
        <v>62.65</v>
      </c>
      <c r="L20" s="30">
        <f t="shared" si="8"/>
        <v>62.65</v>
      </c>
      <c r="M20" s="29" t="s">
        <v>59</v>
      </c>
      <c r="N20" s="29" t="s">
        <v>59</v>
      </c>
      <c r="O20" s="74" t="s">
        <v>59</v>
      </c>
      <c r="P20" s="29" t="s">
        <v>59</v>
      </c>
      <c r="Q20" s="29" t="s">
        <v>59</v>
      </c>
      <c r="R20" s="29" t="s">
        <v>59</v>
      </c>
      <c r="S20" s="29" t="s">
        <v>59</v>
      </c>
      <c r="T20" s="29" t="s">
        <v>59</v>
      </c>
      <c r="U20" s="29" t="str">
        <f t="shared" si="7"/>
        <v>NA</v>
      </c>
      <c r="V20" s="29" t="s">
        <v>59</v>
      </c>
      <c r="W20" s="29" t="s">
        <v>59</v>
      </c>
      <c r="X20" s="29" t="s">
        <v>59</v>
      </c>
      <c r="Y20" s="29" t="s">
        <v>59</v>
      </c>
      <c r="Z20" s="29" t="s">
        <v>59</v>
      </c>
      <c r="AA20" s="29" t="s">
        <v>59</v>
      </c>
      <c r="AB20" s="29" t="s">
        <v>59</v>
      </c>
      <c r="AC20" s="29" t="s">
        <v>59</v>
      </c>
      <c r="AD20" s="29" t="s">
        <v>59</v>
      </c>
      <c r="AE20" s="29" t="s">
        <v>59</v>
      </c>
      <c r="AF20" s="29" t="s">
        <v>59</v>
      </c>
      <c r="AG20" s="29" t="s">
        <v>59</v>
      </c>
      <c r="AH20" s="29" t="s">
        <v>59</v>
      </c>
      <c r="AI20" s="29" t="s">
        <v>59</v>
      </c>
      <c r="AJ20" s="29" t="s">
        <v>59</v>
      </c>
      <c r="AK20" s="29" t="s">
        <v>59</v>
      </c>
      <c r="AL20" s="29" t="s">
        <v>59</v>
      </c>
      <c r="AM20" s="29" t="s">
        <v>59</v>
      </c>
      <c r="AN20" s="29" t="s">
        <v>59</v>
      </c>
      <c r="AO20" s="29" t="s">
        <v>59</v>
      </c>
      <c r="AP20" s="29" t="s">
        <v>59</v>
      </c>
      <c r="AQ20" s="29" t="s">
        <v>59</v>
      </c>
      <c r="AR20" s="31" t="s">
        <v>59</v>
      </c>
    </row>
    <row r="21" spans="1:44" ht="42" customHeight="1" x14ac:dyDescent="0.3">
      <c r="A21" s="69" t="s">
        <v>55</v>
      </c>
      <c r="B21" s="69"/>
      <c r="C21" s="70" t="s">
        <v>69</v>
      </c>
      <c r="D21" s="70"/>
      <c r="E21" s="75"/>
      <c r="F21" s="70" t="s">
        <v>57</v>
      </c>
      <c r="G21" s="71" t="s">
        <v>70</v>
      </c>
      <c r="H21" s="29" t="s">
        <v>59</v>
      </c>
      <c r="I21" s="30">
        <v>93.62</v>
      </c>
      <c r="J21" s="30">
        <f t="shared" si="8"/>
        <v>79.58</v>
      </c>
      <c r="K21" s="30">
        <f t="shared" si="8"/>
        <v>79.58</v>
      </c>
      <c r="L21" s="30">
        <f>$I21*0.85</f>
        <v>79.58</v>
      </c>
      <c r="M21" s="29" t="s">
        <v>59</v>
      </c>
      <c r="N21" s="29" t="s">
        <v>59</v>
      </c>
      <c r="O21" s="74" t="s">
        <v>59</v>
      </c>
      <c r="P21" s="29" t="s">
        <v>59</v>
      </c>
      <c r="Q21" s="29" t="s">
        <v>59</v>
      </c>
      <c r="R21" s="29" t="s">
        <v>59</v>
      </c>
      <c r="S21" s="29" t="s">
        <v>59</v>
      </c>
      <c r="T21" s="29" t="s">
        <v>59</v>
      </c>
      <c r="U21" s="29" t="str">
        <f t="shared" si="7"/>
        <v>NA</v>
      </c>
      <c r="V21" s="29" t="s">
        <v>59</v>
      </c>
      <c r="W21" s="29" t="s">
        <v>59</v>
      </c>
      <c r="X21" s="29" t="s">
        <v>59</v>
      </c>
      <c r="Y21" s="29" t="s">
        <v>59</v>
      </c>
      <c r="Z21" s="29" t="s">
        <v>59</v>
      </c>
      <c r="AA21" s="29" t="s">
        <v>59</v>
      </c>
      <c r="AB21" s="29" t="s">
        <v>59</v>
      </c>
      <c r="AC21" s="29" t="s">
        <v>59</v>
      </c>
      <c r="AD21" s="29" t="s">
        <v>59</v>
      </c>
      <c r="AE21" s="29" t="s">
        <v>59</v>
      </c>
      <c r="AF21" s="29" t="s">
        <v>59</v>
      </c>
      <c r="AG21" s="29" t="s">
        <v>59</v>
      </c>
      <c r="AH21" s="29" t="s">
        <v>59</v>
      </c>
      <c r="AI21" s="29" t="s">
        <v>59</v>
      </c>
      <c r="AJ21" s="29" t="s">
        <v>59</v>
      </c>
      <c r="AK21" s="29" t="s">
        <v>59</v>
      </c>
      <c r="AL21" s="29" t="s">
        <v>59</v>
      </c>
      <c r="AM21" s="29" t="s">
        <v>59</v>
      </c>
      <c r="AN21" s="29" t="s">
        <v>59</v>
      </c>
      <c r="AO21" s="29" t="s">
        <v>59</v>
      </c>
      <c r="AP21" s="29" t="s">
        <v>59</v>
      </c>
      <c r="AQ21" s="29" t="s">
        <v>59</v>
      </c>
      <c r="AR21" s="31" t="s">
        <v>59</v>
      </c>
    </row>
    <row r="22" spans="1:44" ht="77.25" customHeight="1" x14ac:dyDescent="0.3">
      <c r="A22" s="69" t="s">
        <v>55</v>
      </c>
      <c r="B22" s="69"/>
      <c r="C22" s="70">
        <v>90834</v>
      </c>
      <c r="D22" s="76"/>
      <c r="E22" s="75"/>
      <c r="F22" s="70" t="s">
        <v>57</v>
      </c>
      <c r="G22" s="71" t="s">
        <v>383</v>
      </c>
      <c r="H22" s="29" t="s">
        <v>59</v>
      </c>
      <c r="I22" s="30">
        <v>92.51</v>
      </c>
      <c r="J22" s="30">
        <f t="shared" si="8"/>
        <v>78.63</v>
      </c>
      <c r="K22" s="30">
        <f t="shared" si="8"/>
        <v>78.63</v>
      </c>
      <c r="L22" s="30">
        <f t="shared" si="8"/>
        <v>78.63</v>
      </c>
      <c r="M22" s="29" t="s">
        <v>59</v>
      </c>
      <c r="N22" s="29" t="s">
        <v>59</v>
      </c>
      <c r="O22" s="74" t="s">
        <v>59</v>
      </c>
      <c r="P22" s="30">
        <f>$I22</f>
        <v>92.51</v>
      </c>
      <c r="Q22" s="30">
        <f>0.85*$I22</f>
        <v>78.63</v>
      </c>
      <c r="R22" s="30">
        <f t="shared" ref="R22:T22" si="11">0.85*$I22</f>
        <v>78.63</v>
      </c>
      <c r="S22" s="30">
        <f t="shared" si="11"/>
        <v>78.63</v>
      </c>
      <c r="T22" s="30">
        <f t="shared" si="11"/>
        <v>78.63</v>
      </c>
      <c r="U22" s="30">
        <f>I22*0.85</f>
        <v>78.63</v>
      </c>
      <c r="V22" s="33">
        <f>0.85*$I22</f>
        <v>78.63</v>
      </c>
      <c r="W22" s="33">
        <f t="shared" ref="W22:Z22" si="12">0.85*$I22</f>
        <v>78.63</v>
      </c>
      <c r="X22" s="33">
        <f t="shared" si="12"/>
        <v>78.63</v>
      </c>
      <c r="Y22" s="33">
        <f t="shared" si="12"/>
        <v>78.63</v>
      </c>
      <c r="Z22" s="33">
        <f t="shared" si="12"/>
        <v>78.63</v>
      </c>
      <c r="AA22" s="33" t="s">
        <v>60</v>
      </c>
      <c r="AB22" s="33" t="s">
        <v>60</v>
      </c>
      <c r="AC22" s="33" t="s">
        <v>60</v>
      </c>
      <c r="AD22" s="33" t="s">
        <v>60</v>
      </c>
      <c r="AE22" s="33" t="s">
        <v>60</v>
      </c>
      <c r="AF22" s="33">
        <f>I22*0.85</f>
        <v>78.63</v>
      </c>
      <c r="AG22" s="33">
        <f>I22*0.7225</f>
        <v>66.84</v>
      </c>
      <c r="AH22" s="29" t="s">
        <v>59</v>
      </c>
      <c r="AI22" s="33">
        <f>I22*0.7225</f>
        <v>66.84</v>
      </c>
      <c r="AJ22" s="33">
        <f>I22*0.7225</f>
        <v>66.84</v>
      </c>
      <c r="AK22" s="33">
        <f>I22*0.7225</f>
        <v>66.84</v>
      </c>
      <c r="AL22" s="29" t="s">
        <v>59</v>
      </c>
      <c r="AM22" s="29" t="s">
        <v>59</v>
      </c>
      <c r="AN22" s="29" t="s">
        <v>59</v>
      </c>
      <c r="AO22" s="29" t="s">
        <v>59</v>
      </c>
      <c r="AP22" s="29" t="s">
        <v>59</v>
      </c>
      <c r="AQ22" s="29" t="s">
        <v>59</v>
      </c>
      <c r="AR22" s="31" t="s">
        <v>59</v>
      </c>
    </row>
    <row r="23" spans="1:44" s="197" customFormat="1" ht="77.25" customHeight="1" x14ac:dyDescent="0.3">
      <c r="A23" s="192" t="s">
        <v>55</v>
      </c>
      <c r="B23" s="192"/>
      <c r="C23" s="193">
        <v>90834</v>
      </c>
      <c r="D23" s="194" t="s">
        <v>358</v>
      </c>
      <c r="E23" s="198"/>
      <c r="F23" s="193" t="s">
        <v>57</v>
      </c>
      <c r="G23" s="195" t="s">
        <v>363</v>
      </c>
      <c r="H23" s="29" t="s">
        <v>59</v>
      </c>
      <c r="I23" s="30">
        <v>92.51</v>
      </c>
      <c r="J23" s="30">
        <f t="shared" si="8"/>
        <v>78.63</v>
      </c>
      <c r="K23" s="30">
        <f t="shared" si="8"/>
        <v>78.63</v>
      </c>
      <c r="L23" s="30">
        <f t="shared" si="8"/>
        <v>78.63</v>
      </c>
      <c r="M23" s="29" t="s">
        <v>59</v>
      </c>
      <c r="N23" s="29" t="s">
        <v>59</v>
      </c>
      <c r="O23" s="196" t="s">
        <v>59</v>
      </c>
      <c r="P23" s="30">
        <f>$I23</f>
        <v>92.51</v>
      </c>
      <c r="Q23" s="37" t="s">
        <v>59</v>
      </c>
      <c r="R23" s="37" t="s">
        <v>59</v>
      </c>
      <c r="S23" s="196" t="s">
        <v>59</v>
      </c>
      <c r="T23" s="37" t="s">
        <v>59</v>
      </c>
      <c r="U23" s="196" t="s">
        <v>59</v>
      </c>
      <c r="V23" s="37" t="s">
        <v>59</v>
      </c>
      <c r="W23" s="37" t="s">
        <v>59</v>
      </c>
      <c r="X23" s="196" t="s">
        <v>59</v>
      </c>
      <c r="Y23" s="37" t="s">
        <v>59</v>
      </c>
      <c r="Z23" s="196" t="s">
        <v>59</v>
      </c>
      <c r="AA23" s="33" t="s">
        <v>60</v>
      </c>
      <c r="AB23" s="33" t="s">
        <v>60</v>
      </c>
      <c r="AC23" s="33" t="s">
        <v>60</v>
      </c>
      <c r="AD23" s="33" t="s">
        <v>60</v>
      </c>
      <c r="AE23" s="33" t="s">
        <v>60</v>
      </c>
      <c r="AF23" s="37" t="s">
        <v>59</v>
      </c>
      <c r="AG23" s="37" t="s">
        <v>59</v>
      </c>
      <c r="AH23" s="196" t="s">
        <v>59</v>
      </c>
      <c r="AI23" s="37" t="s">
        <v>59</v>
      </c>
      <c r="AJ23" s="196" t="s">
        <v>59</v>
      </c>
      <c r="AK23" s="37" t="s">
        <v>59</v>
      </c>
      <c r="AL23" s="37" t="s">
        <v>59</v>
      </c>
      <c r="AM23" s="196" t="s">
        <v>59</v>
      </c>
      <c r="AN23" s="37" t="s">
        <v>59</v>
      </c>
      <c r="AO23" s="196" t="s">
        <v>59</v>
      </c>
      <c r="AP23" s="29" t="s">
        <v>59</v>
      </c>
      <c r="AQ23" s="29" t="s">
        <v>59</v>
      </c>
      <c r="AR23" s="31" t="s">
        <v>59</v>
      </c>
    </row>
    <row r="24" spans="1:44" s="197" customFormat="1" ht="80.25" customHeight="1" x14ac:dyDescent="0.3">
      <c r="A24" s="192" t="s">
        <v>55</v>
      </c>
      <c r="B24" s="192"/>
      <c r="C24" s="193">
        <v>90834</v>
      </c>
      <c r="D24" s="194" t="s">
        <v>359</v>
      </c>
      <c r="E24" s="198"/>
      <c r="F24" s="193" t="s">
        <v>57</v>
      </c>
      <c r="G24" s="195" t="s">
        <v>364</v>
      </c>
      <c r="H24" s="29" t="s">
        <v>59</v>
      </c>
      <c r="I24" s="37" t="s">
        <v>59</v>
      </c>
      <c r="J24" s="37" t="s">
        <v>59</v>
      </c>
      <c r="K24" s="196" t="s">
        <v>59</v>
      </c>
      <c r="L24" s="37" t="s">
        <v>59</v>
      </c>
      <c r="M24" s="196" t="s">
        <v>59</v>
      </c>
      <c r="N24" s="37" t="s">
        <v>59</v>
      </c>
      <c r="O24" s="37" t="s">
        <v>59</v>
      </c>
      <c r="P24" s="196" t="s">
        <v>59</v>
      </c>
      <c r="Q24" s="30">
        <v>78.63</v>
      </c>
      <c r="R24" s="30">
        <v>78.63</v>
      </c>
      <c r="S24" s="30">
        <v>78.63</v>
      </c>
      <c r="T24" s="30">
        <v>78.63</v>
      </c>
      <c r="U24" s="30">
        <v>78.63</v>
      </c>
      <c r="V24" s="37" t="s">
        <v>59</v>
      </c>
      <c r="W24" s="37" t="s">
        <v>59</v>
      </c>
      <c r="X24" s="196" t="s">
        <v>59</v>
      </c>
      <c r="Y24" s="37" t="s">
        <v>59</v>
      </c>
      <c r="Z24" s="196" t="s">
        <v>59</v>
      </c>
      <c r="AA24" s="33" t="s">
        <v>60</v>
      </c>
      <c r="AB24" s="33" t="s">
        <v>60</v>
      </c>
      <c r="AC24" s="33" t="s">
        <v>60</v>
      </c>
      <c r="AD24" s="33" t="s">
        <v>60</v>
      </c>
      <c r="AE24" s="33" t="s">
        <v>60</v>
      </c>
      <c r="AF24" s="37" t="s">
        <v>59</v>
      </c>
      <c r="AG24" s="37" t="s">
        <v>59</v>
      </c>
      <c r="AH24" s="196" t="s">
        <v>59</v>
      </c>
      <c r="AI24" s="37" t="s">
        <v>59</v>
      </c>
      <c r="AJ24" s="196" t="s">
        <v>59</v>
      </c>
      <c r="AK24" s="37" t="s">
        <v>59</v>
      </c>
      <c r="AL24" s="37" t="s">
        <v>59</v>
      </c>
      <c r="AM24" s="196" t="s">
        <v>59</v>
      </c>
      <c r="AN24" s="37" t="s">
        <v>59</v>
      </c>
      <c r="AO24" s="196" t="s">
        <v>59</v>
      </c>
      <c r="AP24" s="29" t="s">
        <v>59</v>
      </c>
      <c r="AQ24" s="29" t="s">
        <v>59</v>
      </c>
      <c r="AR24" s="31" t="s">
        <v>59</v>
      </c>
    </row>
    <row r="25" spans="1:44" ht="35.25" customHeight="1" x14ac:dyDescent="0.3">
      <c r="A25" s="69" t="s">
        <v>55</v>
      </c>
      <c r="B25" s="69"/>
      <c r="C25" s="70" t="s">
        <v>72</v>
      </c>
      <c r="D25" s="70"/>
      <c r="E25" s="75"/>
      <c r="F25" s="70" t="s">
        <v>57</v>
      </c>
      <c r="G25" s="71" t="s">
        <v>73</v>
      </c>
      <c r="H25" s="29" t="s">
        <v>59</v>
      </c>
      <c r="I25" s="30">
        <v>123.5</v>
      </c>
      <c r="J25" s="30">
        <f t="shared" si="8"/>
        <v>104.98</v>
      </c>
      <c r="K25" s="30">
        <f t="shared" si="8"/>
        <v>104.98</v>
      </c>
      <c r="L25" s="30">
        <f t="shared" si="8"/>
        <v>104.98</v>
      </c>
      <c r="M25" s="29" t="s">
        <v>59</v>
      </c>
      <c r="N25" s="29" t="s">
        <v>59</v>
      </c>
      <c r="O25" s="74" t="s">
        <v>59</v>
      </c>
      <c r="P25" s="29" t="s">
        <v>59</v>
      </c>
      <c r="Q25" s="29" t="s">
        <v>59</v>
      </c>
      <c r="R25" s="29" t="s">
        <v>59</v>
      </c>
      <c r="S25" s="29" t="s">
        <v>59</v>
      </c>
      <c r="T25" s="29" t="s">
        <v>59</v>
      </c>
      <c r="U25" s="29" t="str">
        <f t="shared" ref="U25" si="13">Q25</f>
        <v>NA</v>
      </c>
      <c r="V25" s="29" t="s">
        <v>59</v>
      </c>
      <c r="W25" s="29" t="s">
        <v>59</v>
      </c>
      <c r="X25" s="29" t="s">
        <v>59</v>
      </c>
      <c r="Y25" s="29" t="s">
        <v>59</v>
      </c>
      <c r="Z25" s="29" t="s">
        <v>59</v>
      </c>
      <c r="AA25" s="29" t="s">
        <v>59</v>
      </c>
      <c r="AB25" s="29" t="s">
        <v>59</v>
      </c>
      <c r="AC25" s="29" t="s">
        <v>59</v>
      </c>
      <c r="AD25" s="29" t="s">
        <v>59</v>
      </c>
      <c r="AE25" s="29" t="s">
        <v>59</v>
      </c>
      <c r="AF25" s="29" t="s">
        <v>59</v>
      </c>
      <c r="AG25" s="29" t="s">
        <v>59</v>
      </c>
      <c r="AH25" s="29" t="s">
        <v>59</v>
      </c>
      <c r="AI25" s="29" t="s">
        <v>59</v>
      </c>
      <c r="AJ25" s="29" t="s">
        <v>59</v>
      </c>
      <c r="AK25" s="29" t="s">
        <v>59</v>
      </c>
      <c r="AL25" s="29" t="s">
        <v>59</v>
      </c>
      <c r="AM25" s="29" t="s">
        <v>59</v>
      </c>
      <c r="AN25" s="29" t="s">
        <v>59</v>
      </c>
      <c r="AO25" s="29" t="s">
        <v>59</v>
      </c>
      <c r="AP25" s="29" t="s">
        <v>59</v>
      </c>
      <c r="AQ25" s="29" t="s">
        <v>59</v>
      </c>
      <c r="AR25" s="31" t="s">
        <v>59</v>
      </c>
    </row>
    <row r="26" spans="1:44" ht="40.5" customHeight="1" x14ac:dyDescent="0.3">
      <c r="A26" s="69" t="s">
        <v>55</v>
      </c>
      <c r="B26" s="69"/>
      <c r="C26" s="70">
        <v>90837</v>
      </c>
      <c r="D26" s="73"/>
      <c r="E26" s="75"/>
      <c r="F26" s="70" t="s">
        <v>57</v>
      </c>
      <c r="G26" s="71" t="s">
        <v>71</v>
      </c>
      <c r="H26" s="29" t="s">
        <v>59</v>
      </c>
      <c r="I26" s="30">
        <v>135.71</v>
      </c>
      <c r="J26" s="30">
        <f t="shared" si="8"/>
        <v>115.35</v>
      </c>
      <c r="K26" s="30">
        <f t="shared" si="8"/>
        <v>115.35</v>
      </c>
      <c r="L26" s="30">
        <f t="shared" si="8"/>
        <v>115.35</v>
      </c>
      <c r="M26" s="29" t="s">
        <v>59</v>
      </c>
      <c r="N26" s="29" t="s">
        <v>59</v>
      </c>
      <c r="O26" s="74" t="s">
        <v>59</v>
      </c>
      <c r="P26" s="30">
        <f>$I26</f>
        <v>135.71</v>
      </c>
      <c r="Q26" s="30">
        <f>0.85*$I26</f>
        <v>115.35</v>
      </c>
      <c r="R26" s="30">
        <f t="shared" ref="R26:T26" si="14">0.85*$I26</f>
        <v>115.35</v>
      </c>
      <c r="S26" s="30">
        <f t="shared" si="14"/>
        <v>115.35</v>
      </c>
      <c r="T26" s="30">
        <f t="shared" si="14"/>
        <v>115.35</v>
      </c>
      <c r="U26" s="32">
        <f t="shared" si="7"/>
        <v>115.35</v>
      </c>
      <c r="V26" s="33">
        <f>$I26*0.85</f>
        <v>115.35</v>
      </c>
      <c r="W26" s="33">
        <f t="shared" ref="W26:Z26" si="15">$I26*0.85</f>
        <v>115.35</v>
      </c>
      <c r="X26" s="33">
        <f t="shared" si="15"/>
        <v>115.35</v>
      </c>
      <c r="Y26" s="33">
        <f t="shared" si="15"/>
        <v>115.35</v>
      </c>
      <c r="Z26" s="33">
        <f t="shared" si="15"/>
        <v>115.35</v>
      </c>
      <c r="AA26" s="33" t="s">
        <v>60</v>
      </c>
      <c r="AB26" s="33" t="s">
        <v>60</v>
      </c>
      <c r="AC26" s="33" t="s">
        <v>60</v>
      </c>
      <c r="AD26" s="33" t="s">
        <v>60</v>
      </c>
      <c r="AE26" s="33" t="s">
        <v>60</v>
      </c>
      <c r="AF26" s="33">
        <f>I26*0.85</f>
        <v>115.35</v>
      </c>
      <c r="AG26" s="33">
        <f t="shared" ref="AG26:AG38" si="16">I26*0.7225</f>
        <v>98.05</v>
      </c>
      <c r="AH26" s="29" t="s">
        <v>59</v>
      </c>
      <c r="AI26" s="33">
        <f t="shared" ref="AI26:AI29" si="17">I26*0.7225</f>
        <v>98.05</v>
      </c>
      <c r="AJ26" s="33">
        <f t="shared" ref="AJ26:AJ29" si="18">I26*0.7225</f>
        <v>98.05</v>
      </c>
      <c r="AK26" s="33">
        <f>I26*0.7225</f>
        <v>98.05</v>
      </c>
      <c r="AL26" s="29" t="s">
        <v>59</v>
      </c>
      <c r="AM26" s="29" t="s">
        <v>59</v>
      </c>
      <c r="AN26" s="29" t="s">
        <v>59</v>
      </c>
      <c r="AO26" s="29" t="s">
        <v>59</v>
      </c>
      <c r="AP26" s="29" t="s">
        <v>59</v>
      </c>
      <c r="AQ26" s="29" t="s">
        <v>59</v>
      </c>
      <c r="AR26" s="31" t="s">
        <v>59</v>
      </c>
    </row>
    <row r="27" spans="1:44" s="197" customFormat="1" ht="77.25" customHeight="1" x14ac:dyDescent="0.3">
      <c r="A27" s="192" t="s">
        <v>55</v>
      </c>
      <c r="B27" s="192"/>
      <c r="C27" s="193">
        <v>90837</v>
      </c>
      <c r="D27" s="194" t="s">
        <v>358</v>
      </c>
      <c r="E27" s="198"/>
      <c r="F27" s="193" t="s">
        <v>57</v>
      </c>
      <c r="G27" s="195" t="s">
        <v>365</v>
      </c>
      <c r="H27" s="29" t="s">
        <v>59</v>
      </c>
      <c r="I27" s="30">
        <v>135.71</v>
      </c>
      <c r="J27" s="30">
        <f t="shared" si="8"/>
        <v>115.35</v>
      </c>
      <c r="K27" s="30">
        <f t="shared" si="8"/>
        <v>115.35</v>
      </c>
      <c r="L27" s="30">
        <f t="shared" si="8"/>
        <v>115.35</v>
      </c>
      <c r="M27" s="29" t="s">
        <v>59</v>
      </c>
      <c r="N27" s="29" t="s">
        <v>59</v>
      </c>
      <c r="O27" s="196" t="s">
        <v>59</v>
      </c>
      <c r="P27" s="30">
        <f>$I27</f>
        <v>135.71</v>
      </c>
      <c r="Q27" s="29" t="s">
        <v>59</v>
      </c>
      <c r="R27" s="29" t="s">
        <v>59</v>
      </c>
      <c r="S27" s="196" t="s">
        <v>59</v>
      </c>
      <c r="T27" s="29" t="s">
        <v>59</v>
      </c>
      <c r="U27" s="29" t="s">
        <v>59</v>
      </c>
      <c r="V27" s="196" t="s">
        <v>59</v>
      </c>
      <c r="W27" s="29" t="s">
        <v>59</v>
      </c>
      <c r="X27" s="29" t="s">
        <v>59</v>
      </c>
      <c r="Y27" s="196" t="s">
        <v>59</v>
      </c>
      <c r="Z27" s="196" t="s">
        <v>59</v>
      </c>
      <c r="AA27" s="33" t="s">
        <v>60</v>
      </c>
      <c r="AB27" s="33" t="s">
        <v>60</v>
      </c>
      <c r="AC27" s="33" t="s">
        <v>60</v>
      </c>
      <c r="AD27" s="33" t="s">
        <v>60</v>
      </c>
      <c r="AE27" s="33" t="s">
        <v>60</v>
      </c>
      <c r="AF27" s="29" t="s">
        <v>59</v>
      </c>
      <c r="AG27" s="29" t="s">
        <v>59</v>
      </c>
      <c r="AH27" s="29" t="s">
        <v>59</v>
      </c>
      <c r="AI27" s="29" t="s">
        <v>59</v>
      </c>
      <c r="AJ27" s="29" t="s">
        <v>59</v>
      </c>
      <c r="AK27" s="31" t="s">
        <v>59</v>
      </c>
      <c r="AL27" s="29" t="s">
        <v>59</v>
      </c>
      <c r="AM27" s="29" t="s">
        <v>59</v>
      </c>
      <c r="AN27" s="29" t="s">
        <v>59</v>
      </c>
      <c r="AO27" s="29" t="s">
        <v>59</v>
      </c>
      <c r="AP27" s="29" t="s">
        <v>59</v>
      </c>
      <c r="AQ27" s="31" t="s">
        <v>59</v>
      </c>
      <c r="AR27" s="31" t="s">
        <v>59</v>
      </c>
    </row>
    <row r="28" spans="1:44" s="197" customFormat="1" ht="77.25" customHeight="1" x14ac:dyDescent="0.3">
      <c r="A28" s="192" t="s">
        <v>55</v>
      </c>
      <c r="B28" s="192"/>
      <c r="C28" s="193">
        <v>90837</v>
      </c>
      <c r="D28" s="194" t="s">
        <v>359</v>
      </c>
      <c r="E28" s="198"/>
      <c r="F28" s="193" t="s">
        <v>57</v>
      </c>
      <c r="G28" s="195" t="s">
        <v>366</v>
      </c>
      <c r="H28" s="29" t="s">
        <v>59</v>
      </c>
      <c r="I28" s="29" t="s">
        <v>59</v>
      </c>
      <c r="J28" s="29" t="s">
        <v>59</v>
      </c>
      <c r="K28" s="196" t="s">
        <v>59</v>
      </c>
      <c r="L28" s="196" t="s">
        <v>59</v>
      </c>
      <c r="M28" s="29" t="s">
        <v>59</v>
      </c>
      <c r="N28" s="29" t="s">
        <v>59</v>
      </c>
      <c r="O28" s="196" t="s">
        <v>59</v>
      </c>
      <c r="P28" s="196" t="s">
        <v>59</v>
      </c>
      <c r="Q28" s="30">
        <v>115.35</v>
      </c>
      <c r="R28" s="30">
        <v>115.35</v>
      </c>
      <c r="S28" s="30">
        <v>115.35</v>
      </c>
      <c r="T28" s="30">
        <v>115.35</v>
      </c>
      <c r="U28" s="32">
        <v>115.35</v>
      </c>
      <c r="V28" s="196" t="s">
        <v>59</v>
      </c>
      <c r="W28" s="29" t="s">
        <v>59</v>
      </c>
      <c r="X28" s="29" t="s">
        <v>59</v>
      </c>
      <c r="Y28" s="196" t="s">
        <v>59</v>
      </c>
      <c r="Z28" s="196" t="s">
        <v>59</v>
      </c>
      <c r="AA28" s="33" t="s">
        <v>60</v>
      </c>
      <c r="AB28" s="33" t="s">
        <v>60</v>
      </c>
      <c r="AC28" s="33" t="s">
        <v>60</v>
      </c>
      <c r="AD28" s="33" t="s">
        <v>60</v>
      </c>
      <c r="AE28" s="33" t="s">
        <v>60</v>
      </c>
      <c r="AF28" s="29" t="s">
        <v>59</v>
      </c>
      <c r="AG28" s="29" t="s">
        <v>59</v>
      </c>
      <c r="AH28" s="29" t="s">
        <v>59</v>
      </c>
      <c r="AI28" s="29" t="s">
        <v>59</v>
      </c>
      <c r="AJ28" s="29" t="s">
        <v>59</v>
      </c>
      <c r="AK28" s="29" t="s">
        <v>59</v>
      </c>
      <c r="AL28" s="29" t="s">
        <v>59</v>
      </c>
      <c r="AM28" s="29" t="s">
        <v>59</v>
      </c>
      <c r="AN28" s="29" t="s">
        <v>59</v>
      </c>
      <c r="AO28" s="29" t="s">
        <v>59</v>
      </c>
      <c r="AP28" s="29" t="s">
        <v>59</v>
      </c>
      <c r="AQ28" s="29" t="s">
        <v>59</v>
      </c>
      <c r="AR28" s="31" t="s">
        <v>59</v>
      </c>
    </row>
    <row r="29" spans="1:44" ht="84.75" customHeight="1" x14ac:dyDescent="0.3">
      <c r="A29" s="69" t="s">
        <v>74</v>
      </c>
      <c r="B29" s="69"/>
      <c r="C29" s="70">
        <v>90839</v>
      </c>
      <c r="D29" s="73"/>
      <c r="E29" s="70"/>
      <c r="F29" s="70" t="s">
        <v>57</v>
      </c>
      <c r="G29" s="71" t="s">
        <v>75</v>
      </c>
      <c r="H29" s="29" t="s">
        <v>59</v>
      </c>
      <c r="I29" s="33">
        <v>193.59</v>
      </c>
      <c r="J29" s="30">
        <f t="shared" si="8"/>
        <v>164.55</v>
      </c>
      <c r="K29" s="30">
        <f t="shared" si="8"/>
        <v>164.55</v>
      </c>
      <c r="L29" s="30">
        <f t="shared" si="8"/>
        <v>164.55</v>
      </c>
      <c r="M29" s="29" t="s">
        <v>59</v>
      </c>
      <c r="N29" s="29" t="s">
        <v>59</v>
      </c>
      <c r="O29" s="74" t="s">
        <v>59</v>
      </c>
      <c r="P29" s="33">
        <f t="shared" ref="P29:P46" si="19">$I29</f>
        <v>193.59</v>
      </c>
      <c r="Q29" s="30">
        <f t="shared" ref="Q29:Z29" si="20">$I29*0.85</f>
        <v>164.55</v>
      </c>
      <c r="R29" s="30">
        <f t="shared" si="20"/>
        <v>164.55</v>
      </c>
      <c r="S29" s="30">
        <f t="shared" si="20"/>
        <v>164.55</v>
      </c>
      <c r="T29" s="30">
        <f t="shared" si="20"/>
        <v>164.55</v>
      </c>
      <c r="U29" s="30">
        <f t="shared" si="20"/>
        <v>164.55</v>
      </c>
      <c r="V29" s="30">
        <f t="shared" si="20"/>
        <v>164.55</v>
      </c>
      <c r="W29" s="30">
        <f t="shared" si="20"/>
        <v>164.55</v>
      </c>
      <c r="X29" s="30">
        <f t="shared" si="20"/>
        <v>164.55</v>
      </c>
      <c r="Y29" s="30">
        <f t="shared" si="20"/>
        <v>164.55</v>
      </c>
      <c r="Z29" s="30">
        <f t="shared" si="20"/>
        <v>164.55</v>
      </c>
      <c r="AA29" s="33" t="s">
        <v>60</v>
      </c>
      <c r="AB29" s="33" t="s">
        <v>60</v>
      </c>
      <c r="AC29" s="33" t="s">
        <v>60</v>
      </c>
      <c r="AD29" s="33" t="s">
        <v>60</v>
      </c>
      <c r="AE29" s="33" t="s">
        <v>60</v>
      </c>
      <c r="AF29" s="30">
        <f t="shared" ref="AF29" si="21">$I29*0.85</f>
        <v>164.55</v>
      </c>
      <c r="AG29" s="33">
        <f t="shared" si="16"/>
        <v>139.87</v>
      </c>
      <c r="AH29" s="29" t="s">
        <v>59</v>
      </c>
      <c r="AI29" s="33">
        <f t="shared" si="17"/>
        <v>139.87</v>
      </c>
      <c r="AJ29" s="33">
        <f t="shared" si="18"/>
        <v>139.87</v>
      </c>
      <c r="AK29" s="33">
        <f t="shared" ref="AK29:AK41" si="22">I29*0.7225</f>
        <v>139.87</v>
      </c>
      <c r="AL29" s="29" t="s">
        <v>59</v>
      </c>
      <c r="AM29" s="29" t="s">
        <v>59</v>
      </c>
      <c r="AN29" s="29" t="s">
        <v>59</v>
      </c>
      <c r="AO29" s="29" t="s">
        <v>59</v>
      </c>
      <c r="AP29" s="29" t="s">
        <v>59</v>
      </c>
      <c r="AQ29" s="29" t="s">
        <v>59</v>
      </c>
      <c r="AR29" s="31" t="s">
        <v>59</v>
      </c>
    </row>
    <row r="30" spans="1:44" s="197" customFormat="1" ht="77.25" customHeight="1" x14ac:dyDescent="0.3">
      <c r="A30" s="192" t="s">
        <v>74</v>
      </c>
      <c r="B30" s="192"/>
      <c r="C30" s="193">
        <v>90839</v>
      </c>
      <c r="D30" s="194" t="s">
        <v>358</v>
      </c>
      <c r="E30" s="193"/>
      <c r="F30" s="193" t="s">
        <v>57</v>
      </c>
      <c r="G30" s="195" t="s">
        <v>367</v>
      </c>
      <c r="H30" s="29" t="s">
        <v>59</v>
      </c>
      <c r="I30" s="33">
        <v>193.59</v>
      </c>
      <c r="J30" s="30">
        <f t="shared" si="8"/>
        <v>164.55</v>
      </c>
      <c r="K30" s="30">
        <f t="shared" si="8"/>
        <v>164.55</v>
      </c>
      <c r="L30" s="30">
        <f t="shared" si="8"/>
        <v>164.55</v>
      </c>
      <c r="M30" s="29" t="s">
        <v>59</v>
      </c>
      <c r="N30" s="29" t="s">
        <v>59</v>
      </c>
      <c r="O30" s="196" t="s">
        <v>59</v>
      </c>
      <c r="P30" s="33">
        <f t="shared" si="19"/>
        <v>193.59</v>
      </c>
      <c r="Q30" s="29" t="s">
        <v>59</v>
      </c>
      <c r="R30" s="29" t="s">
        <v>59</v>
      </c>
      <c r="S30" s="196" t="s">
        <v>59</v>
      </c>
      <c r="T30" s="29" t="s">
        <v>59</v>
      </c>
      <c r="U30" s="29" t="s">
        <v>59</v>
      </c>
      <c r="V30" s="196" t="s">
        <v>59</v>
      </c>
      <c r="W30" s="29" t="s">
        <v>59</v>
      </c>
      <c r="X30" s="29" t="s">
        <v>59</v>
      </c>
      <c r="Y30" s="196" t="s">
        <v>59</v>
      </c>
      <c r="Z30" s="196" t="s">
        <v>59</v>
      </c>
      <c r="AA30" s="33" t="s">
        <v>60</v>
      </c>
      <c r="AB30" s="33" t="s">
        <v>60</v>
      </c>
      <c r="AC30" s="33" t="s">
        <v>60</v>
      </c>
      <c r="AD30" s="33" t="s">
        <v>60</v>
      </c>
      <c r="AE30" s="33" t="s">
        <v>60</v>
      </c>
      <c r="AF30" s="29" t="s">
        <v>59</v>
      </c>
      <c r="AG30" s="29" t="s">
        <v>59</v>
      </c>
      <c r="AH30" s="29" t="s">
        <v>59</v>
      </c>
      <c r="AI30" s="29" t="s">
        <v>59</v>
      </c>
      <c r="AJ30" s="29" t="s">
        <v>59</v>
      </c>
      <c r="AK30" s="29" t="s">
        <v>59</v>
      </c>
      <c r="AL30" s="29" t="s">
        <v>59</v>
      </c>
      <c r="AM30" s="29" t="s">
        <v>59</v>
      </c>
      <c r="AN30" s="29" t="s">
        <v>59</v>
      </c>
      <c r="AO30" s="29" t="s">
        <v>59</v>
      </c>
      <c r="AP30" s="29" t="s">
        <v>59</v>
      </c>
      <c r="AQ30" s="29" t="s">
        <v>59</v>
      </c>
      <c r="AR30" s="31" t="s">
        <v>59</v>
      </c>
    </row>
    <row r="31" spans="1:44" s="197" customFormat="1" ht="77.25" customHeight="1" x14ac:dyDescent="0.3">
      <c r="A31" s="192" t="s">
        <v>74</v>
      </c>
      <c r="B31" s="192"/>
      <c r="C31" s="193">
        <v>90839</v>
      </c>
      <c r="D31" s="194" t="s">
        <v>359</v>
      </c>
      <c r="E31" s="193"/>
      <c r="F31" s="193" t="s">
        <v>57</v>
      </c>
      <c r="G31" s="195" t="s">
        <v>368</v>
      </c>
      <c r="H31" s="29" t="s">
        <v>59</v>
      </c>
      <c r="I31" s="29" t="s">
        <v>59</v>
      </c>
      <c r="J31" s="29" t="s">
        <v>59</v>
      </c>
      <c r="K31" s="196" t="s">
        <v>59</v>
      </c>
      <c r="L31" s="196" t="s">
        <v>59</v>
      </c>
      <c r="M31" s="29" t="s">
        <v>59</v>
      </c>
      <c r="N31" s="29" t="s">
        <v>59</v>
      </c>
      <c r="O31" s="196" t="s">
        <v>59</v>
      </c>
      <c r="P31" s="196" t="s">
        <v>59</v>
      </c>
      <c r="Q31" s="30">
        <v>164.55</v>
      </c>
      <c r="R31" s="30">
        <v>164.55</v>
      </c>
      <c r="S31" s="30">
        <v>164.55</v>
      </c>
      <c r="T31" s="30">
        <v>164.55</v>
      </c>
      <c r="U31" s="30">
        <v>164.55</v>
      </c>
      <c r="V31" s="196" t="s">
        <v>59</v>
      </c>
      <c r="W31" s="29" t="s">
        <v>59</v>
      </c>
      <c r="X31" s="29" t="s">
        <v>59</v>
      </c>
      <c r="Y31" s="196" t="s">
        <v>59</v>
      </c>
      <c r="Z31" s="196" t="s">
        <v>59</v>
      </c>
      <c r="AA31" s="33" t="s">
        <v>60</v>
      </c>
      <c r="AB31" s="33" t="s">
        <v>60</v>
      </c>
      <c r="AC31" s="33" t="s">
        <v>60</v>
      </c>
      <c r="AD31" s="33" t="s">
        <v>60</v>
      </c>
      <c r="AE31" s="33" t="s">
        <v>60</v>
      </c>
      <c r="AF31" s="29" t="s">
        <v>59</v>
      </c>
      <c r="AG31" s="29" t="s">
        <v>59</v>
      </c>
      <c r="AH31" s="29" t="s">
        <v>59</v>
      </c>
      <c r="AI31" s="29" t="s">
        <v>59</v>
      </c>
      <c r="AJ31" s="29" t="s">
        <v>59</v>
      </c>
      <c r="AK31" s="29" t="s">
        <v>59</v>
      </c>
      <c r="AL31" s="29" t="s">
        <v>59</v>
      </c>
      <c r="AM31" s="29" t="s">
        <v>59</v>
      </c>
      <c r="AN31" s="29" t="s">
        <v>59</v>
      </c>
      <c r="AO31" s="29" t="s">
        <v>59</v>
      </c>
      <c r="AP31" s="29" t="s">
        <v>59</v>
      </c>
      <c r="AQ31" s="29" t="s">
        <v>59</v>
      </c>
      <c r="AR31" s="31" t="s">
        <v>59</v>
      </c>
    </row>
    <row r="32" spans="1:44" ht="77.25" customHeight="1" x14ac:dyDescent="0.3">
      <c r="A32" s="69" t="s">
        <v>76</v>
      </c>
      <c r="B32" s="69"/>
      <c r="C32" s="70" t="s">
        <v>77</v>
      </c>
      <c r="D32" s="73"/>
      <c r="E32" s="70"/>
      <c r="F32" s="70" t="s">
        <v>57</v>
      </c>
      <c r="G32" s="71" t="s">
        <v>78</v>
      </c>
      <c r="H32" s="29" t="s">
        <v>59</v>
      </c>
      <c r="I32" s="33">
        <v>92.4</v>
      </c>
      <c r="J32" s="33">
        <f>I32*0.85</f>
        <v>78.540000000000006</v>
      </c>
      <c r="K32" s="33">
        <f>I32*0.85</f>
        <v>78.540000000000006</v>
      </c>
      <c r="L32" s="33">
        <f>I32*0.85</f>
        <v>78.540000000000006</v>
      </c>
      <c r="M32" s="29" t="s">
        <v>59</v>
      </c>
      <c r="N32" s="29" t="s">
        <v>59</v>
      </c>
      <c r="O32" s="74" t="s">
        <v>59</v>
      </c>
      <c r="P32" s="33">
        <f t="shared" si="19"/>
        <v>92.4</v>
      </c>
      <c r="Q32" s="33">
        <f>I32*0.85</f>
        <v>78.540000000000006</v>
      </c>
      <c r="R32" s="33">
        <f>I32*0.85</f>
        <v>78.540000000000006</v>
      </c>
      <c r="S32" s="33">
        <f>I32*0.85</f>
        <v>78.540000000000006</v>
      </c>
      <c r="T32" s="33">
        <f>I32*0.85</f>
        <v>78.540000000000006</v>
      </c>
      <c r="U32" s="33">
        <f>I32*0.85</f>
        <v>78.540000000000006</v>
      </c>
      <c r="V32" s="33">
        <f>I32*0.85</f>
        <v>78.540000000000006</v>
      </c>
      <c r="W32" s="33">
        <f>I32*0.85</f>
        <v>78.540000000000006</v>
      </c>
      <c r="X32" s="33">
        <f>I32*0.85</f>
        <v>78.540000000000006</v>
      </c>
      <c r="Y32" s="33">
        <f>I32*0.85</f>
        <v>78.540000000000006</v>
      </c>
      <c r="Z32" s="33">
        <f>I32*0.85</f>
        <v>78.540000000000006</v>
      </c>
      <c r="AA32" s="33" t="s">
        <v>60</v>
      </c>
      <c r="AB32" s="33" t="s">
        <v>60</v>
      </c>
      <c r="AC32" s="33" t="s">
        <v>60</v>
      </c>
      <c r="AD32" s="33" t="s">
        <v>60</v>
      </c>
      <c r="AE32" s="33" t="s">
        <v>60</v>
      </c>
      <c r="AF32" s="33">
        <f>I32*0.85</f>
        <v>78.540000000000006</v>
      </c>
      <c r="AG32" s="33">
        <f t="shared" si="16"/>
        <v>66.760000000000005</v>
      </c>
      <c r="AH32" s="29" t="s">
        <v>59</v>
      </c>
      <c r="AI32" s="33">
        <f t="shared" ref="AI32" si="23">I32*0.7225</f>
        <v>66.760000000000005</v>
      </c>
      <c r="AJ32" s="33">
        <f t="shared" ref="AJ32" si="24">I32*0.7225</f>
        <v>66.760000000000005</v>
      </c>
      <c r="AK32" s="33">
        <f t="shared" ref="AK32" si="25">I32*0.7225</f>
        <v>66.760000000000005</v>
      </c>
      <c r="AL32" s="29" t="s">
        <v>59</v>
      </c>
      <c r="AM32" s="29" t="s">
        <v>59</v>
      </c>
      <c r="AN32" s="29" t="s">
        <v>59</v>
      </c>
      <c r="AO32" s="29" t="s">
        <v>59</v>
      </c>
      <c r="AP32" s="29" t="s">
        <v>59</v>
      </c>
      <c r="AQ32" s="29" t="s">
        <v>59</v>
      </c>
      <c r="AR32" s="31" t="s">
        <v>59</v>
      </c>
    </row>
    <row r="33" spans="1:44" s="197" customFormat="1" ht="77.25" customHeight="1" x14ac:dyDescent="0.3">
      <c r="A33" s="192" t="s">
        <v>76</v>
      </c>
      <c r="B33" s="192"/>
      <c r="C33" s="193" t="s">
        <v>77</v>
      </c>
      <c r="D33" s="194" t="s">
        <v>358</v>
      </c>
      <c r="E33" s="193"/>
      <c r="F33" s="193" t="s">
        <v>57</v>
      </c>
      <c r="G33" s="195" t="s">
        <v>375</v>
      </c>
      <c r="H33" s="29" t="s">
        <v>59</v>
      </c>
      <c r="I33" s="33">
        <v>92.4</v>
      </c>
      <c r="J33" s="33">
        <f>I33*0.85</f>
        <v>78.540000000000006</v>
      </c>
      <c r="K33" s="33">
        <f>I33*0.85</f>
        <v>78.540000000000006</v>
      </c>
      <c r="L33" s="33">
        <f>I33*0.85</f>
        <v>78.540000000000006</v>
      </c>
      <c r="M33" s="29" t="s">
        <v>59</v>
      </c>
      <c r="N33" s="29" t="s">
        <v>59</v>
      </c>
      <c r="O33" s="196" t="s">
        <v>59</v>
      </c>
      <c r="P33" s="33">
        <f t="shared" si="19"/>
        <v>92.4</v>
      </c>
      <c r="Q33" s="29" t="s">
        <v>59</v>
      </c>
      <c r="R33" s="29" t="s">
        <v>59</v>
      </c>
      <c r="S33" s="29" t="s">
        <v>59</v>
      </c>
      <c r="T33" s="29" t="s">
        <v>59</v>
      </c>
      <c r="U33" s="29" t="s">
        <v>59</v>
      </c>
      <c r="V33" s="29" t="s">
        <v>59</v>
      </c>
      <c r="W33" s="29" t="s">
        <v>59</v>
      </c>
      <c r="X33" s="29" t="s">
        <v>59</v>
      </c>
      <c r="Y33" s="29" t="s">
        <v>59</v>
      </c>
      <c r="Z33" s="29" t="s">
        <v>59</v>
      </c>
      <c r="AA33" s="33" t="s">
        <v>60</v>
      </c>
      <c r="AB33" s="33" t="s">
        <v>60</v>
      </c>
      <c r="AC33" s="33" t="s">
        <v>60</v>
      </c>
      <c r="AD33" s="33" t="s">
        <v>60</v>
      </c>
      <c r="AE33" s="33" t="s">
        <v>60</v>
      </c>
      <c r="AF33" s="29" t="s">
        <v>59</v>
      </c>
      <c r="AG33" s="29" t="s">
        <v>59</v>
      </c>
      <c r="AH33" s="29" t="s">
        <v>59</v>
      </c>
      <c r="AI33" s="29" t="s">
        <v>59</v>
      </c>
      <c r="AJ33" s="29" t="s">
        <v>59</v>
      </c>
      <c r="AK33" s="29" t="s">
        <v>59</v>
      </c>
      <c r="AL33" s="29" t="s">
        <v>59</v>
      </c>
      <c r="AM33" s="29" t="s">
        <v>59</v>
      </c>
      <c r="AN33" s="29" t="s">
        <v>59</v>
      </c>
      <c r="AO33" s="29" t="s">
        <v>59</v>
      </c>
      <c r="AP33" s="29" t="s">
        <v>59</v>
      </c>
      <c r="AQ33" s="29" t="s">
        <v>59</v>
      </c>
      <c r="AR33" s="31" t="s">
        <v>59</v>
      </c>
    </row>
    <row r="34" spans="1:44" s="197" customFormat="1" ht="77.25" customHeight="1" x14ac:dyDescent="0.3">
      <c r="A34" s="192" t="s">
        <v>76</v>
      </c>
      <c r="B34" s="192"/>
      <c r="C34" s="193" t="s">
        <v>77</v>
      </c>
      <c r="D34" s="194" t="s">
        <v>359</v>
      </c>
      <c r="E34" s="193"/>
      <c r="F34" s="193" t="s">
        <v>57</v>
      </c>
      <c r="G34" s="195" t="s">
        <v>376</v>
      </c>
      <c r="H34" s="29" t="s">
        <v>59</v>
      </c>
      <c r="I34" s="29" t="s">
        <v>59</v>
      </c>
      <c r="J34" s="29" t="s">
        <v>59</v>
      </c>
      <c r="K34" s="196" t="s">
        <v>59</v>
      </c>
      <c r="L34" s="196" t="s">
        <v>59</v>
      </c>
      <c r="M34" s="29" t="s">
        <v>59</v>
      </c>
      <c r="N34" s="29" t="s">
        <v>59</v>
      </c>
      <c r="O34" s="196" t="s">
        <v>59</v>
      </c>
      <c r="P34" s="196" t="s">
        <v>59</v>
      </c>
      <c r="Q34" s="33">
        <v>78.540000000000006</v>
      </c>
      <c r="R34" s="33">
        <v>78.540000000000006</v>
      </c>
      <c r="S34" s="33">
        <v>78.540000000000006</v>
      </c>
      <c r="T34" s="33">
        <v>78.540000000000006</v>
      </c>
      <c r="U34" s="33">
        <v>78.540000000000006</v>
      </c>
      <c r="V34" s="29" t="s">
        <v>59</v>
      </c>
      <c r="W34" s="29" t="s">
        <v>59</v>
      </c>
      <c r="X34" s="29" t="s">
        <v>59</v>
      </c>
      <c r="Y34" s="29" t="s">
        <v>59</v>
      </c>
      <c r="Z34" s="29" t="s">
        <v>59</v>
      </c>
      <c r="AA34" s="33" t="s">
        <v>60</v>
      </c>
      <c r="AB34" s="33" t="s">
        <v>60</v>
      </c>
      <c r="AC34" s="33" t="s">
        <v>60</v>
      </c>
      <c r="AD34" s="33" t="s">
        <v>60</v>
      </c>
      <c r="AE34" s="33" t="s">
        <v>60</v>
      </c>
      <c r="AF34" s="29" t="s">
        <v>59</v>
      </c>
      <c r="AG34" s="29" t="s">
        <v>59</v>
      </c>
      <c r="AH34" s="29" t="s">
        <v>59</v>
      </c>
      <c r="AI34" s="29" t="s">
        <v>59</v>
      </c>
      <c r="AJ34" s="29" t="s">
        <v>59</v>
      </c>
      <c r="AK34" s="29" t="s">
        <v>59</v>
      </c>
      <c r="AL34" s="29" t="s">
        <v>59</v>
      </c>
      <c r="AM34" s="29" t="s">
        <v>59</v>
      </c>
      <c r="AN34" s="29" t="s">
        <v>59</v>
      </c>
      <c r="AO34" s="29" t="s">
        <v>59</v>
      </c>
      <c r="AP34" s="29" t="s">
        <v>59</v>
      </c>
      <c r="AQ34" s="29" t="s">
        <v>59</v>
      </c>
      <c r="AR34" s="31" t="s">
        <v>59</v>
      </c>
    </row>
    <row r="35" spans="1:44" ht="77.25" customHeight="1" x14ac:dyDescent="0.3">
      <c r="A35" s="69" t="s">
        <v>55</v>
      </c>
      <c r="B35" s="69"/>
      <c r="C35" s="70">
        <v>90846</v>
      </c>
      <c r="D35" s="73"/>
      <c r="E35" s="75"/>
      <c r="F35" s="70" t="s">
        <v>57</v>
      </c>
      <c r="G35" s="71" t="s">
        <v>79</v>
      </c>
      <c r="H35" s="29" t="s">
        <v>59</v>
      </c>
      <c r="I35" s="30">
        <v>115.32</v>
      </c>
      <c r="J35" s="30">
        <f t="shared" si="8"/>
        <v>98.02</v>
      </c>
      <c r="K35" s="30">
        <f t="shared" si="8"/>
        <v>98.02</v>
      </c>
      <c r="L35" s="30">
        <f t="shared" si="8"/>
        <v>98.02</v>
      </c>
      <c r="M35" s="29" t="s">
        <v>59</v>
      </c>
      <c r="N35" s="29" t="s">
        <v>59</v>
      </c>
      <c r="O35" s="74" t="s">
        <v>59</v>
      </c>
      <c r="P35" s="30">
        <f t="shared" si="19"/>
        <v>115.32</v>
      </c>
      <c r="Q35" s="30">
        <f t="shared" ref="Q35:Q38" si="26">$I35*0.85</f>
        <v>98.02</v>
      </c>
      <c r="R35" s="30">
        <f>$I$35*0.85</f>
        <v>98.02</v>
      </c>
      <c r="S35" s="30">
        <f t="shared" ref="S35:Z37" si="27">$I$35*0.85</f>
        <v>98.02</v>
      </c>
      <c r="T35" s="30">
        <f t="shared" si="27"/>
        <v>98.02</v>
      </c>
      <c r="U35" s="30">
        <f t="shared" si="27"/>
        <v>98.02</v>
      </c>
      <c r="V35" s="30">
        <f t="shared" si="27"/>
        <v>98.02</v>
      </c>
      <c r="W35" s="30">
        <f>$I$35*0.85</f>
        <v>98.02</v>
      </c>
      <c r="X35" s="30">
        <f t="shared" si="27"/>
        <v>98.02</v>
      </c>
      <c r="Y35" s="30">
        <f t="shared" si="27"/>
        <v>98.02</v>
      </c>
      <c r="Z35" s="30">
        <f t="shared" si="27"/>
        <v>98.02</v>
      </c>
      <c r="AA35" s="33" t="s">
        <v>60</v>
      </c>
      <c r="AB35" s="33" t="s">
        <v>60</v>
      </c>
      <c r="AC35" s="33" t="s">
        <v>60</v>
      </c>
      <c r="AD35" s="33" t="s">
        <v>60</v>
      </c>
      <c r="AE35" s="33" t="s">
        <v>60</v>
      </c>
      <c r="AF35" s="33">
        <f t="shared" ref="AF35:AF38" si="28">I35*0.85</f>
        <v>98.02</v>
      </c>
      <c r="AG35" s="33">
        <f t="shared" si="16"/>
        <v>83.32</v>
      </c>
      <c r="AH35" s="29" t="s">
        <v>59</v>
      </c>
      <c r="AI35" s="33">
        <f t="shared" ref="AI35:AI41" si="29">I35*0.7225</f>
        <v>83.32</v>
      </c>
      <c r="AJ35" s="33">
        <f t="shared" ref="AJ35:AJ41" si="30">I35*0.7225</f>
        <v>83.32</v>
      </c>
      <c r="AK35" s="33">
        <f t="shared" si="22"/>
        <v>83.32</v>
      </c>
      <c r="AL35" s="29" t="s">
        <v>59</v>
      </c>
      <c r="AM35" s="29" t="s">
        <v>59</v>
      </c>
      <c r="AN35" s="29" t="s">
        <v>59</v>
      </c>
      <c r="AO35" s="29" t="s">
        <v>59</v>
      </c>
      <c r="AP35" s="29" t="s">
        <v>59</v>
      </c>
      <c r="AQ35" s="29" t="s">
        <v>59</v>
      </c>
      <c r="AR35" s="31" t="s">
        <v>59</v>
      </c>
    </row>
    <row r="36" spans="1:44" s="197" customFormat="1" ht="77.25" customHeight="1" x14ac:dyDescent="0.3">
      <c r="A36" s="192" t="s">
        <v>55</v>
      </c>
      <c r="B36" s="192"/>
      <c r="C36" s="193">
        <v>90846</v>
      </c>
      <c r="D36" s="194" t="s">
        <v>358</v>
      </c>
      <c r="E36" s="198"/>
      <c r="F36" s="193" t="s">
        <v>57</v>
      </c>
      <c r="G36" s="195" t="s">
        <v>369</v>
      </c>
      <c r="H36" s="29" t="s">
        <v>59</v>
      </c>
      <c r="I36" s="30">
        <v>115.32</v>
      </c>
      <c r="J36" s="30">
        <f t="shared" si="8"/>
        <v>98.02</v>
      </c>
      <c r="K36" s="30">
        <f t="shared" si="8"/>
        <v>98.02</v>
      </c>
      <c r="L36" s="30">
        <f t="shared" si="8"/>
        <v>98.02</v>
      </c>
      <c r="M36" s="29" t="s">
        <v>59</v>
      </c>
      <c r="N36" s="29" t="s">
        <v>59</v>
      </c>
      <c r="O36" s="196" t="s">
        <v>59</v>
      </c>
      <c r="P36" s="30">
        <f t="shared" si="19"/>
        <v>115.32</v>
      </c>
      <c r="Q36" s="29" t="s">
        <v>59</v>
      </c>
      <c r="R36" s="29" t="s">
        <v>59</v>
      </c>
      <c r="S36" s="29" t="s">
        <v>59</v>
      </c>
      <c r="T36" s="29" t="s">
        <v>59</v>
      </c>
      <c r="U36" s="29" t="s">
        <v>59</v>
      </c>
      <c r="V36" s="29" t="s">
        <v>59</v>
      </c>
      <c r="W36" s="29" t="s">
        <v>59</v>
      </c>
      <c r="X36" s="29" t="s">
        <v>59</v>
      </c>
      <c r="Y36" s="29" t="s">
        <v>59</v>
      </c>
      <c r="Z36" s="29" t="s">
        <v>59</v>
      </c>
      <c r="AA36" s="33" t="s">
        <v>60</v>
      </c>
      <c r="AB36" s="33" t="s">
        <v>60</v>
      </c>
      <c r="AC36" s="33" t="s">
        <v>60</v>
      </c>
      <c r="AD36" s="33" t="s">
        <v>60</v>
      </c>
      <c r="AE36" s="33" t="s">
        <v>60</v>
      </c>
      <c r="AF36" s="29" t="s">
        <v>59</v>
      </c>
      <c r="AG36" s="29" t="s">
        <v>59</v>
      </c>
      <c r="AH36" s="29" t="s">
        <v>59</v>
      </c>
      <c r="AI36" s="29" t="s">
        <v>59</v>
      </c>
      <c r="AJ36" s="29" t="s">
        <v>59</v>
      </c>
      <c r="AK36" s="29" t="s">
        <v>59</v>
      </c>
      <c r="AL36" s="29" t="s">
        <v>59</v>
      </c>
      <c r="AM36" s="29" t="s">
        <v>59</v>
      </c>
      <c r="AN36" s="29" t="s">
        <v>59</v>
      </c>
      <c r="AO36" s="29" t="s">
        <v>59</v>
      </c>
      <c r="AP36" s="29" t="s">
        <v>59</v>
      </c>
      <c r="AQ36" s="29" t="s">
        <v>59</v>
      </c>
      <c r="AR36" s="31" t="s">
        <v>59</v>
      </c>
    </row>
    <row r="37" spans="1:44" s="197" customFormat="1" ht="77.25" customHeight="1" x14ac:dyDescent="0.3">
      <c r="A37" s="192" t="s">
        <v>55</v>
      </c>
      <c r="B37" s="192"/>
      <c r="C37" s="193">
        <v>90846</v>
      </c>
      <c r="D37" s="194" t="s">
        <v>359</v>
      </c>
      <c r="E37" s="198"/>
      <c r="F37" s="193" t="s">
        <v>57</v>
      </c>
      <c r="G37" s="195" t="s">
        <v>370</v>
      </c>
      <c r="H37" s="29" t="s">
        <v>59</v>
      </c>
      <c r="I37" s="29" t="s">
        <v>59</v>
      </c>
      <c r="J37" s="29" t="s">
        <v>59</v>
      </c>
      <c r="K37" s="196" t="s">
        <v>59</v>
      </c>
      <c r="L37" s="196" t="s">
        <v>59</v>
      </c>
      <c r="M37" s="29" t="s">
        <v>59</v>
      </c>
      <c r="N37" s="29" t="s">
        <v>59</v>
      </c>
      <c r="O37" s="196" t="s">
        <v>59</v>
      </c>
      <c r="P37" s="196" t="s">
        <v>59</v>
      </c>
      <c r="Q37" s="30">
        <v>98.02</v>
      </c>
      <c r="R37" s="30">
        <f>$I$35*0.85</f>
        <v>98.02</v>
      </c>
      <c r="S37" s="30">
        <f t="shared" si="27"/>
        <v>98.02</v>
      </c>
      <c r="T37" s="30">
        <f t="shared" si="27"/>
        <v>98.02</v>
      </c>
      <c r="U37" s="30">
        <f t="shared" si="27"/>
        <v>98.02</v>
      </c>
      <c r="V37" s="29" t="s">
        <v>59</v>
      </c>
      <c r="W37" s="29" t="s">
        <v>59</v>
      </c>
      <c r="X37" s="29" t="s">
        <v>59</v>
      </c>
      <c r="Y37" s="29" t="s">
        <v>59</v>
      </c>
      <c r="Z37" s="29" t="s">
        <v>59</v>
      </c>
      <c r="AA37" s="33" t="s">
        <v>60</v>
      </c>
      <c r="AB37" s="33" t="s">
        <v>60</v>
      </c>
      <c r="AC37" s="33" t="s">
        <v>60</v>
      </c>
      <c r="AD37" s="33" t="s">
        <v>60</v>
      </c>
      <c r="AE37" s="33" t="s">
        <v>60</v>
      </c>
      <c r="AF37" s="29" t="s">
        <v>59</v>
      </c>
      <c r="AG37" s="29" t="s">
        <v>59</v>
      </c>
      <c r="AH37" s="29" t="s">
        <v>59</v>
      </c>
      <c r="AI37" s="29" t="s">
        <v>59</v>
      </c>
      <c r="AJ37" s="29" t="s">
        <v>59</v>
      </c>
      <c r="AK37" s="29" t="s">
        <v>59</v>
      </c>
      <c r="AL37" s="29" t="s">
        <v>59</v>
      </c>
      <c r="AM37" s="29" t="s">
        <v>59</v>
      </c>
      <c r="AN37" s="29" t="s">
        <v>59</v>
      </c>
      <c r="AO37" s="29" t="s">
        <v>59</v>
      </c>
      <c r="AP37" s="29" t="s">
        <v>59</v>
      </c>
      <c r="AQ37" s="29" t="s">
        <v>59</v>
      </c>
      <c r="AR37" s="31" t="s">
        <v>59</v>
      </c>
    </row>
    <row r="38" spans="1:44" ht="77.25" customHeight="1" x14ac:dyDescent="0.3">
      <c r="A38" s="69" t="s">
        <v>55</v>
      </c>
      <c r="B38" s="69"/>
      <c r="C38" s="70">
        <v>90847</v>
      </c>
      <c r="D38" s="73"/>
      <c r="E38" s="75"/>
      <c r="F38" s="70" t="s">
        <v>57</v>
      </c>
      <c r="G38" s="71" t="s">
        <v>80</v>
      </c>
      <c r="H38" s="29" t="s">
        <v>59</v>
      </c>
      <c r="I38" s="30">
        <v>113.56</v>
      </c>
      <c r="J38" s="30">
        <f t="shared" si="8"/>
        <v>96.53</v>
      </c>
      <c r="K38" s="30">
        <f t="shared" si="8"/>
        <v>96.53</v>
      </c>
      <c r="L38" s="30">
        <f t="shared" si="8"/>
        <v>96.53</v>
      </c>
      <c r="M38" s="29" t="s">
        <v>59</v>
      </c>
      <c r="N38" s="29" t="s">
        <v>59</v>
      </c>
      <c r="O38" s="74" t="s">
        <v>59</v>
      </c>
      <c r="P38" s="30">
        <f t="shared" si="19"/>
        <v>113.56</v>
      </c>
      <c r="Q38" s="30">
        <f t="shared" si="26"/>
        <v>96.53</v>
      </c>
      <c r="R38" s="30">
        <f t="shared" ref="R38:Z38" si="31">$I38*0.85</f>
        <v>96.53</v>
      </c>
      <c r="S38" s="30">
        <f t="shared" si="31"/>
        <v>96.53</v>
      </c>
      <c r="T38" s="30">
        <f t="shared" si="31"/>
        <v>96.53</v>
      </c>
      <c r="U38" s="30">
        <f t="shared" si="31"/>
        <v>96.53</v>
      </c>
      <c r="V38" s="30">
        <f t="shared" si="31"/>
        <v>96.53</v>
      </c>
      <c r="W38" s="30">
        <f t="shared" si="31"/>
        <v>96.53</v>
      </c>
      <c r="X38" s="30">
        <f t="shared" si="31"/>
        <v>96.53</v>
      </c>
      <c r="Y38" s="30">
        <f t="shared" si="31"/>
        <v>96.53</v>
      </c>
      <c r="Z38" s="30">
        <f t="shared" si="31"/>
        <v>96.53</v>
      </c>
      <c r="AA38" s="33" t="s">
        <v>60</v>
      </c>
      <c r="AB38" s="33" t="s">
        <v>60</v>
      </c>
      <c r="AC38" s="33" t="s">
        <v>60</v>
      </c>
      <c r="AD38" s="33" t="s">
        <v>60</v>
      </c>
      <c r="AE38" s="33" t="s">
        <v>60</v>
      </c>
      <c r="AF38" s="33">
        <f t="shared" si="28"/>
        <v>96.53</v>
      </c>
      <c r="AG38" s="33">
        <f t="shared" si="16"/>
        <v>82.05</v>
      </c>
      <c r="AH38" s="29" t="s">
        <v>59</v>
      </c>
      <c r="AI38" s="33">
        <f t="shared" si="29"/>
        <v>82.05</v>
      </c>
      <c r="AJ38" s="33">
        <f t="shared" si="30"/>
        <v>82.05</v>
      </c>
      <c r="AK38" s="33">
        <f t="shared" si="22"/>
        <v>82.05</v>
      </c>
      <c r="AL38" s="29" t="s">
        <v>59</v>
      </c>
      <c r="AM38" s="29" t="s">
        <v>59</v>
      </c>
      <c r="AN38" s="29" t="s">
        <v>59</v>
      </c>
      <c r="AO38" s="29" t="s">
        <v>59</v>
      </c>
      <c r="AP38" s="29" t="s">
        <v>59</v>
      </c>
      <c r="AQ38" s="29" t="s">
        <v>59</v>
      </c>
      <c r="AR38" s="31" t="s">
        <v>59</v>
      </c>
    </row>
    <row r="39" spans="1:44" s="197" customFormat="1" ht="77.25" customHeight="1" x14ac:dyDescent="0.3">
      <c r="A39" s="192" t="s">
        <v>55</v>
      </c>
      <c r="B39" s="192"/>
      <c r="C39" s="193">
        <v>90847</v>
      </c>
      <c r="D39" s="194" t="s">
        <v>358</v>
      </c>
      <c r="E39" s="198"/>
      <c r="F39" s="193" t="s">
        <v>57</v>
      </c>
      <c r="G39" s="195" t="s">
        <v>372</v>
      </c>
      <c r="H39" s="29" t="s">
        <v>59</v>
      </c>
      <c r="I39" s="30">
        <v>113.56</v>
      </c>
      <c r="J39" s="30">
        <f t="shared" si="8"/>
        <v>96.53</v>
      </c>
      <c r="K39" s="30">
        <f t="shared" si="8"/>
        <v>96.53</v>
      </c>
      <c r="L39" s="30">
        <f t="shared" si="8"/>
        <v>96.53</v>
      </c>
      <c r="M39" s="29" t="s">
        <v>59</v>
      </c>
      <c r="N39" s="29" t="s">
        <v>59</v>
      </c>
      <c r="O39" s="196" t="s">
        <v>59</v>
      </c>
      <c r="P39" s="30">
        <f t="shared" si="19"/>
        <v>113.56</v>
      </c>
      <c r="Q39" s="29" t="s">
        <v>59</v>
      </c>
      <c r="R39" s="29" t="s">
        <v>59</v>
      </c>
      <c r="S39" s="29" t="s">
        <v>59</v>
      </c>
      <c r="T39" s="29" t="s">
        <v>59</v>
      </c>
      <c r="U39" s="29" t="s">
        <v>59</v>
      </c>
      <c r="V39" s="29" t="s">
        <v>59</v>
      </c>
      <c r="W39" s="29" t="s">
        <v>59</v>
      </c>
      <c r="X39" s="29" t="s">
        <v>59</v>
      </c>
      <c r="Y39" s="29" t="s">
        <v>59</v>
      </c>
      <c r="Z39" s="29" t="s">
        <v>59</v>
      </c>
      <c r="AA39" s="33" t="s">
        <v>60</v>
      </c>
      <c r="AB39" s="33" t="s">
        <v>60</v>
      </c>
      <c r="AC39" s="33" t="s">
        <v>60</v>
      </c>
      <c r="AD39" s="33" t="s">
        <v>60</v>
      </c>
      <c r="AE39" s="33" t="s">
        <v>60</v>
      </c>
      <c r="AF39" s="29" t="s">
        <v>59</v>
      </c>
      <c r="AG39" s="29" t="s">
        <v>59</v>
      </c>
      <c r="AH39" s="29" t="s">
        <v>59</v>
      </c>
      <c r="AI39" s="29" t="s">
        <v>59</v>
      </c>
      <c r="AJ39" s="29" t="s">
        <v>59</v>
      </c>
      <c r="AK39" s="29" t="s">
        <v>59</v>
      </c>
      <c r="AL39" s="29" t="s">
        <v>59</v>
      </c>
      <c r="AM39" s="29" t="s">
        <v>59</v>
      </c>
      <c r="AN39" s="29" t="s">
        <v>59</v>
      </c>
      <c r="AO39" s="29" t="s">
        <v>59</v>
      </c>
      <c r="AP39" s="29" t="s">
        <v>59</v>
      </c>
      <c r="AQ39" s="29" t="s">
        <v>59</v>
      </c>
      <c r="AR39" s="31" t="s">
        <v>59</v>
      </c>
    </row>
    <row r="40" spans="1:44" s="197" customFormat="1" ht="77.25" customHeight="1" x14ac:dyDescent="0.3">
      <c r="A40" s="192" t="s">
        <v>55</v>
      </c>
      <c r="B40" s="192"/>
      <c r="C40" s="193">
        <v>90847</v>
      </c>
      <c r="D40" s="194" t="s">
        <v>359</v>
      </c>
      <c r="E40" s="198"/>
      <c r="F40" s="193" t="s">
        <v>57</v>
      </c>
      <c r="G40" s="195" t="s">
        <v>373</v>
      </c>
      <c r="H40" s="29" t="s">
        <v>59</v>
      </c>
      <c r="I40" s="29" t="s">
        <v>59</v>
      </c>
      <c r="J40" s="29" t="s">
        <v>59</v>
      </c>
      <c r="K40" s="196" t="s">
        <v>59</v>
      </c>
      <c r="L40" s="196" t="s">
        <v>59</v>
      </c>
      <c r="M40" s="29" t="s">
        <v>59</v>
      </c>
      <c r="N40" s="29" t="s">
        <v>59</v>
      </c>
      <c r="O40" s="196" t="s">
        <v>59</v>
      </c>
      <c r="P40" s="196" t="s">
        <v>59</v>
      </c>
      <c r="Q40" s="30">
        <v>96.53</v>
      </c>
      <c r="R40" s="30">
        <v>96.53</v>
      </c>
      <c r="S40" s="30">
        <v>96.53</v>
      </c>
      <c r="T40" s="30">
        <v>96.53</v>
      </c>
      <c r="U40" s="30">
        <v>96.53</v>
      </c>
      <c r="V40" s="29" t="s">
        <v>59</v>
      </c>
      <c r="W40" s="29" t="s">
        <v>59</v>
      </c>
      <c r="X40" s="29" t="s">
        <v>59</v>
      </c>
      <c r="Y40" s="29" t="s">
        <v>59</v>
      </c>
      <c r="Z40" s="29" t="s">
        <v>59</v>
      </c>
      <c r="AA40" s="33" t="s">
        <v>60</v>
      </c>
      <c r="AB40" s="33" t="s">
        <v>60</v>
      </c>
      <c r="AC40" s="33" t="s">
        <v>60</v>
      </c>
      <c r="AD40" s="33" t="s">
        <v>60</v>
      </c>
      <c r="AE40" s="33" t="s">
        <v>60</v>
      </c>
      <c r="AF40" s="29" t="s">
        <v>59</v>
      </c>
      <c r="AG40" s="29" t="s">
        <v>59</v>
      </c>
      <c r="AH40" s="29" t="s">
        <v>59</v>
      </c>
      <c r="AI40" s="29" t="s">
        <v>59</v>
      </c>
      <c r="AJ40" s="29" t="s">
        <v>59</v>
      </c>
      <c r="AK40" s="29" t="s">
        <v>59</v>
      </c>
      <c r="AL40" s="29" t="s">
        <v>59</v>
      </c>
      <c r="AM40" s="29" t="s">
        <v>59</v>
      </c>
      <c r="AN40" s="29" t="s">
        <v>59</v>
      </c>
      <c r="AO40" s="29" t="s">
        <v>59</v>
      </c>
      <c r="AP40" s="29" t="s">
        <v>59</v>
      </c>
      <c r="AQ40" s="29" t="s">
        <v>59</v>
      </c>
      <c r="AR40" s="31" t="s">
        <v>59</v>
      </c>
    </row>
    <row r="41" spans="1:44" ht="77.25" customHeight="1" x14ac:dyDescent="0.3">
      <c r="A41" s="69" t="s">
        <v>55</v>
      </c>
      <c r="B41" s="69"/>
      <c r="C41" s="70">
        <v>90849</v>
      </c>
      <c r="D41" s="73"/>
      <c r="E41" s="75"/>
      <c r="F41" s="70" t="s">
        <v>57</v>
      </c>
      <c r="G41" s="71" t="s">
        <v>81</v>
      </c>
      <c r="H41" s="29" t="s">
        <v>59</v>
      </c>
      <c r="I41" s="33">
        <v>45.84</v>
      </c>
      <c r="J41" s="33">
        <f t="shared" ref="J41:J49" si="32">I41*0.85</f>
        <v>38.96</v>
      </c>
      <c r="K41" s="33">
        <f t="shared" ref="K41:K45" si="33">I41*0.85</f>
        <v>38.96</v>
      </c>
      <c r="L41" s="33">
        <f t="shared" ref="L41:L45" si="34">I41*0.85</f>
        <v>38.96</v>
      </c>
      <c r="M41" s="29" t="s">
        <v>59</v>
      </c>
      <c r="N41" s="29" t="s">
        <v>59</v>
      </c>
      <c r="O41" s="74" t="s">
        <v>59</v>
      </c>
      <c r="P41" s="33">
        <f t="shared" si="19"/>
        <v>45.84</v>
      </c>
      <c r="Q41" s="33">
        <f t="shared" ref="Q41:Q44" si="35">I41*0.85</f>
        <v>38.96</v>
      </c>
      <c r="R41" s="33">
        <f t="shared" ref="R41:R44" si="36">I41*0.85</f>
        <v>38.96</v>
      </c>
      <c r="S41" s="33">
        <f t="shared" ref="S41:S44" si="37">I41*0.85</f>
        <v>38.96</v>
      </c>
      <c r="T41" s="33">
        <f t="shared" ref="T41:T44" si="38">I41*0.85</f>
        <v>38.96</v>
      </c>
      <c r="U41" s="33">
        <f t="shared" ref="U41:U44" si="39">I41*0.85</f>
        <v>38.96</v>
      </c>
      <c r="V41" s="33">
        <f t="shared" ref="V41:V44" si="40">I41*0.85</f>
        <v>38.96</v>
      </c>
      <c r="W41" s="33">
        <f t="shared" ref="W41:W44" si="41">I41*0.85</f>
        <v>38.96</v>
      </c>
      <c r="X41" s="33">
        <f t="shared" ref="X41:X44" si="42">I41*0.85</f>
        <v>38.96</v>
      </c>
      <c r="Y41" s="33">
        <f t="shared" ref="Y41:Y44" si="43">I41*0.85</f>
        <v>38.96</v>
      </c>
      <c r="Z41" s="33">
        <f t="shared" ref="Z41:Z44" si="44">I41*0.85</f>
        <v>38.96</v>
      </c>
      <c r="AA41" s="33" t="s">
        <v>60</v>
      </c>
      <c r="AB41" s="33" t="s">
        <v>60</v>
      </c>
      <c r="AC41" s="33" t="s">
        <v>60</v>
      </c>
      <c r="AD41" s="33" t="s">
        <v>60</v>
      </c>
      <c r="AE41" s="33" t="s">
        <v>60</v>
      </c>
      <c r="AF41" s="33">
        <f t="shared" ref="AF41:AF44" si="45">I41*0.85</f>
        <v>38.96</v>
      </c>
      <c r="AG41" s="33">
        <f t="shared" ref="AG41:AG44" si="46">0.7225*I41</f>
        <v>33.119999999999997</v>
      </c>
      <c r="AH41" s="29" t="s">
        <v>59</v>
      </c>
      <c r="AI41" s="33">
        <f t="shared" si="29"/>
        <v>33.119999999999997</v>
      </c>
      <c r="AJ41" s="33">
        <f t="shared" si="30"/>
        <v>33.119999999999997</v>
      </c>
      <c r="AK41" s="33">
        <f t="shared" si="22"/>
        <v>33.119999999999997</v>
      </c>
      <c r="AL41" s="29" t="s">
        <v>59</v>
      </c>
      <c r="AM41" s="29" t="s">
        <v>59</v>
      </c>
      <c r="AN41" s="29" t="s">
        <v>59</v>
      </c>
      <c r="AO41" s="29" t="s">
        <v>59</v>
      </c>
      <c r="AP41" s="29" t="s">
        <v>59</v>
      </c>
      <c r="AQ41" s="29" t="s">
        <v>59</v>
      </c>
      <c r="AR41" s="31" t="s">
        <v>59</v>
      </c>
    </row>
    <row r="42" spans="1:44" s="197" customFormat="1" ht="77.25" customHeight="1" x14ac:dyDescent="0.3">
      <c r="A42" s="192" t="s">
        <v>55</v>
      </c>
      <c r="B42" s="192"/>
      <c r="C42" s="193">
        <v>90849</v>
      </c>
      <c r="D42" s="194" t="s">
        <v>358</v>
      </c>
      <c r="E42" s="198"/>
      <c r="F42" s="193" t="s">
        <v>57</v>
      </c>
      <c r="G42" s="195" t="s">
        <v>371</v>
      </c>
      <c r="H42" s="29" t="s">
        <v>59</v>
      </c>
      <c r="I42" s="33">
        <v>45.84</v>
      </c>
      <c r="J42" s="33">
        <f t="shared" si="32"/>
        <v>38.96</v>
      </c>
      <c r="K42" s="33">
        <f t="shared" si="33"/>
        <v>38.96</v>
      </c>
      <c r="L42" s="33">
        <f t="shared" si="34"/>
        <v>38.96</v>
      </c>
      <c r="M42" s="29" t="s">
        <v>59</v>
      </c>
      <c r="N42" s="29" t="s">
        <v>59</v>
      </c>
      <c r="O42" s="196" t="s">
        <v>59</v>
      </c>
      <c r="P42" s="33">
        <f t="shared" si="19"/>
        <v>45.84</v>
      </c>
      <c r="Q42" s="29" t="s">
        <v>59</v>
      </c>
      <c r="R42" s="29" t="s">
        <v>59</v>
      </c>
      <c r="S42" s="29" t="s">
        <v>59</v>
      </c>
      <c r="T42" s="29" t="s">
        <v>59</v>
      </c>
      <c r="U42" s="29" t="s">
        <v>59</v>
      </c>
      <c r="V42" s="29" t="s">
        <v>59</v>
      </c>
      <c r="W42" s="29" t="s">
        <v>59</v>
      </c>
      <c r="X42" s="29" t="s">
        <v>59</v>
      </c>
      <c r="Y42" s="29" t="s">
        <v>59</v>
      </c>
      <c r="Z42" s="29" t="s">
        <v>59</v>
      </c>
      <c r="AA42" s="33" t="s">
        <v>60</v>
      </c>
      <c r="AB42" s="33" t="s">
        <v>60</v>
      </c>
      <c r="AC42" s="33" t="s">
        <v>60</v>
      </c>
      <c r="AD42" s="33" t="s">
        <v>60</v>
      </c>
      <c r="AE42" s="33" t="s">
        <v>60</v>
      </c>
      <c r="AF42" s="29" t="s">
        <v>59</v>
      </c>
      <c r="AG42" s="29" t="s">
        <v>59</v>
      </c>
      <c r="AH42" s="29" t="s">
        <v>59</v>
      </c>
      <c r="AI42" s="29" t="s">
        <v>59</v>
      </c>
      <c r="AJ42" s="29" t="s">
        <v>59</v>
      </c>
      <c r="AK42" s="29" t="s">
        <v>59</v>
      </c>
      <c r="AL42" s="29" t="s">
        <v>59</v>
      </c>
      <c r="AM42" s="29" t="s">
        <v>59</v>
      </c>
      <c r="AN42" s="29" t="s">
        <v>59</v>
      </c>
      <c r="AO42" s="29" t="s">
        <v>59</v>
      </c>
      <c r="AP42" s="29" t="s">
        <v>59</v>
      </c>
      <c r="AQ42" s="29" t="s">
        <v>59</v>
      </c>
      <c r="AR42" s="31" t="s">
        <v>59</v>
      </c>
    </row>
    <row r="43" spans="1:44" s="197" customFormat="1" ht="77.25" customHeight="1" x14ac:dyDescent="0.3">
      <c r="A43" s="192" t="s">
        <v>55</v>
      </c>
      <c r="B43" s="192"/>
      <c r="C43" s="193">
        <v>90849</v>
      </c>
      <c r="D43" s="194" t="s">
        <v>359</v>
      </c>
      <c r="E43" s="198"/>
      <c r="F43" s="193" t="s">
        <v>57</v>
      </c>
      <c r="G43" s="195" t="s">
        <v>374</v>
      </c>
      <c r="H43" s="29" t="s">
        <v>59</v>
      </c>
      <c r="I43" s="29" t="s">
        <v>59</v>
      </c>
      <c r="J43" s="29" t="s">
        <v>59</v>
      </c>
      <c r="K43" s="196" t="s">
        <v>59</v>
      </c>
      <c r="L43" s="196" t="s">
        <v>59</v>
      </c>
      <c r="M43" s="29" t="s">
        <v>59</v>
      </c>
      <c r="N43" s="29" t="s">
        <v>59</v>
      </c>
      <c r="O43" s="196" t="s">
        <v>59</v>
      </c>
      <c r="P43" s="196" t="s">
        <v>59</v>
      </c>
      <c r="Q43" s="33">
        <v>38.96</v>
      </c>
      <c r="R43" s="33">
        <v>38.96</v>
      </c>
      <c r="S43" s="33">
        <v>38.96</v>
      </c>
      <c r="T43" s="33">
        <v>38.96</v>
      </c>
      <c r="U43" s="33">
        <v>38.96</v>
      </c>
      <c r="V43" s="29" t="s">
        <v>59</v>
      </c>
      <c r="W43" s="29" t="s">
        <v>59</v>
      </c>
      <c r="X43" s="29" t="s">
        <v>59</v>
      </c>
      <c r="Y43" s="29" t="s">
        <v>59</v>
      </c>
      <c r="Z43" s="29" t="s">
        <v>59</v>
      </c>
      <c r="AA43" s="33" t="s">
        <v>60</v>
      </c>
      <c r="AB43" s="33" t="s">
        <v>60</v>
      </c>
      <c r="AC43" s="33" t="s">
        <v>60</v>
      </c>
      <c r="AD43" s="33" t="s">
        <v>60</v>
      </c>
      <c r="AE43" s="33" t="s">
        <v>60</v>
      </c>
      <c r="AF43" s="29" t="s">
        <v>59</v>
      </c>
      <c r="AG43" s="29" t="s">
        <v>59</v>
      </c>
      <c r="AH43" s="29" t="s">
        <v>59</v>
      </c>
      <c r="AI43" s="29" t="s">
        <v>59</v>
      </c>
      <c r="AJ43" s="29" t="s">
        <v>59</v>
      </c>
      <c r="AK43" s="29" t="s">
        <v>59</v>
      </c>
      <c r="AL43" s="29" t="s">
        <v>59</v>
      </c>
      <c r="AM43" s="29" t="s">
        <v>59</v>
      </c>
      <c r="AN43" s="29" t="s">
        <v>59</v>
      </c>
      <c r="AO43" s="29" t="s">
        <v>59</v>
      </c>
      <c r="AP43" s="29" t="s">
        <v>59</v>
      </c>
      <c r="AQ43" s="29" t="s">
        <v>59</v>
      </c>
      <c r="AR43" s="31" t="s">
        <v>59</v>
      </c>
    </row>
    <row r="44" spans="1:44" ht="77.25" customHeight="1" x14ac:dyDescent="0.3">
      <c r="A44" s="69" t="s">
        <v>55</v>
      </c>
      <c r="B44" s="69"/>
      <c r="C44" s="70">
        <v>90853</v>
      </c>
      <c r="D44" s="73"/>
      <c r="E44" s="75"/>
      <c r="F44" s="70" t="s">
        <v>57</v>
      </c>
      <c r="G44" s="71" t="s">
        <v>82</v>
      </c>
      <c r="H44" s="29" t="s">
        <v>59</v>
      </c>
      <c r="I44" s="33">
        <v>37.31</v>
      </c>
      <c r="J44" s="33">
        <f t="shared" si="32"/>
        <v>31.71</v>
      </c>
      <c r="K44" s="33">
        <f t="shared" si="33"/>
        <v>31.71</v>
      </c>
      <c r="L44" s="33">
        <f t="shared" si="34"/>
        <v>31.71</v>
      </c>
      <c r="M44" s="29" t="s">
        <v>59</v>
      </c>
      <c r="N44" s="29" t="s">
        <v>59</v>
      </c>
      <c r="O44" s="74" t="s">
        <v>59</v>
      </c>
      <c r="P44" s="33">
        <f t="shared" si="19"/>
        <v>37.31</v>
      </c>
      <c r="Q44" s="33">
        <f t="shared" si="35"/>
        <v>31.71</v>
      </c>
      <c r="R44" s="33">
        <f t="shared" si="36"/>
        <v>31.71</v>
      </c>
      <c r="S44" s="33">
        <f t="shared" si="37"/>
        <v>31.71</v>
      </c>
      <c r="T44" s="33">
        <f t="shared" si="38"/>
        <v>31.71</v>
      </c>
      <c r="U44" s="33">
        <f t="shared" si="39"/>
        <v>31.71</v>
      </c>
      <c r="V44" s="33">
        <f t="shared" si="40"/>
        <v>31.71</v>
      </c>
      <c r="W44" s="33">
        <f t="shared" si="41"/>
        <v>31.71</v>
      </c>
      <c r="X44" s="33">
        <f t="shared" si="42"/>
        <v>31.71</v>
      </c>
      <c r="Y44" s="33">
        <f t="shared" si="43"/>
        <v>31.71</v>
      </c>
      <c r="Z44" s="33">
        <f t="shared" si="44"/>
        <v>31.71</v>
      </c>
      <c r="AA44" s="33" t="s">
        <v>60</v>
      </c>
      <c r="AB44" s="33" t="s">
        <v>60</v>
      </c>
      <c r="AC44" s="33" t="s">
        <v>60</v>
      </c>
      <c r="AD44" s="33" t="s">
        <v>60</v>
      </c>
      <c r="AE44" s="33" t="s">
        <v>60</v>
      </c>
      <c r="AF44" s="33">
        <f t="shared" si="45"/>
        <v>31.71</v>
      </c>
      <c r="AG44" s="33">
        <f t="shared" si="46"/>
        <v>26.96</v>
      </c>
      <c r="AH44" s="29" t="s">
        <v>59</v>
      </c>
      <c r="AI44" s="33">
        <f t="shared" ref="AI44" si="47">I44*0.7225</f>
        <v>26.96</v>
      </c>
      <c r="AJ44" s="33">
        <f t="shared" ref="AJ44" si="48">I44*0.7225</f>
        <v>26.96</v>
      </c>
      <c r="AK44" s="33">
        <f t="shared" ref="AK44" si="49">I44*0.7225</f>
        <v>26.96</v>
      </c>
      <c r="AL44" s="29" t="s">
        <v>59</v>
      </c>
      <c r="AM44" s="29" t="s">
        <v>59</v>
      </c>
      <c r="AN44" s="29" t="s">
        <v>59</v>
      </c>
      <c r="AO44" s="29" t="s">
        <v>59</v>
      </c>
      <c r="AP44" s="29" t="s">
        <v>59</v>
      </c>
      <c r="AQ44" s="29" t="s">
        <v>59</v>
      </c>
      <c r="AR44" s="31" t="s">
        <v>59</v>
      </c>
    </row>
    <row r="45" spans="1:44" s="197" customFormat="1" ht="77.25" customHeight="1" x14ac:dyDescent="0.3">
      <c r="A45" s="192" t="s">
        <v>55</v>
      </c>
      <c r="B45" s="192"/>
      <c r="C45" s="193">
        <v>90853</v>
      </c>
      <c r="D45" s="194" t="s">
        <v>358</v>
      </c>
      <c r="E45" s="198"/>
      <c r="F45" s="193" t="s">
        <v>57</v>
      </c>
      <c r="G45" s="195" t="s">
        <v>377</v>
      </c>
      <c r="H45" s="29" t="s">
        <v>59</v>
      </c>
      <c r="I45" s="33">
        <v>37.31</v>
      </c>
      <c r="J45" s="33">
        <f t="shared" si="32"/>
        <v>31.71</v>
      </c>
      <c r="K45" s="33">
        <f t="shared" si="33"/>
        <v>31.71</v>
      </c>
      <c r="L45" s="33">
        <f t="shared" si="34"/>
        <v>31.71</v>
      </c>
      <c r="M45" s="29" t="s">
        <v>59</v>
      </c>
      <c r="N45" s="29" t="s">
        <v>59</v>
      </c>
      <c r="O45" s="196" t="s">
        <v>59</v>
      </c>
      <c r="P45" s="33">
        <f t="shared" si="19"/>
        <v>37.31</v>
      </c>
      <c r="Q45" s="29" t="s">
        <v>59</v>
      </c>
      <c r="R45" s="29" t="s">
        <v>59</v>
      </c>
      <c r="S45" s="29" t="s">
        <v>59</v>
      </c>
      <c r="T45" s="29" t="s">
        <v>59</v>
      </c>
      <c r="U45" s="29" t="s">
        <v>59</v>
      </c>
      <c r="V45" s="29" t="s">
        <v>59</v>
      </c>
      <c r="W45" s="29" t="s">
        <v>59</v>
      </c>
      <c r="X45" s="29" t="s">
        <v>59</v>
      </c>
      <c r="Y45" s="29" t="s">
        <v>59</v>
      </c>
      <c r="Z45" s="29" t="s">
        <v>59</v>
      </c>
      <c r="AA45" s="33" t="s">
        <v>60</v>
      </c>
      <c r="AB45" s="33" t="s">
        <v>60</v>
      </c>
      <c r="AC45" s="33" t="s">
        <v>60</v>
      </c>
      <c r="AD45" s="33" t="s">
        <v>60</v>
      </c>
      <c r="AE45" s="33" t="s">
        <v>60</v>
      </c>
      <c r="AF45" s="29" t="s">
        <v>59</v>
      </c>
      <c r="AG45" s="29" t="s">
        <v>59</v>
      </c>
      <c r="AH45" s="29" t="s">
        <v>59</v>
      </c>
      <c r="AI45" s="29" t="s">
        <v>59</v>
      </c>
      <c r="AJ45" s="29" t="s">
        <v>59</v>
      </c>
      <c r="AK45" s="29" t="s">
        <v>59</v>
      </c>
      <c r="AL45" s="29" t="s">
        <v>59</v>
      </c>
      <c r="AM45" s="29" t="s">
        <v>59</v>
      </c>
      <c r="AN45" s="29" t="s">
        <v>59</v>
      </c>
      <c r="AO45" s="29" t="s">
        <v>59</v>
      </c>
      <c r="AP45" s="29" t="s">
        <v>59</v>
      </c>
      <c r="AQ45" s="29" t="s">
        <v>59</v>
      </c>
      <c r="AR45" s="31" t="s">
        <v>59</v>
      </c>
    </row>
    <row r="46" spans="1:44" s="197" customFormat="1" ht="77.25" customHeight="1" x14ac:dyDescent="0.3">
      <c r="A46" s="192" t="s">
        <v>55</v>
      </c>
      <c r="B46" s="192"/>
      <c r="C46" s="193">
        <v>90853</v>
      </c>
      <c r="D46" s="194" t="s">
        <v>359</v>
      </c>
      <c r="E46" s="198"/>
      <c r="F46" s="193" t="s">
        <v>57</v>
      </c>
      <c r="G46" s="195" t="s">
        <v>378</v>
      </c>
      <c r="H46" s="29" t="s">
        <v>59</v>
      </c>
      <c r="I46" s="29" t="s">
        <v>59</v>
      </c>
      <c r="J46" s="29" t="s">
        <v>59</v>
      </c>
      <c r="K46" s="196" t="s">
        <v>59</v>
      </c>
      <c r="L46" s="29" t="s">
        <v>59</v>
      </c>
      <c r="M46" s="29" t="s">
        <v>59</v>
      </c>
      <c r="N46" s="29" t="s">
        <v>59</v>
      </c>
      <c r="O46" s="196" t="s">
        <v>59</v>
      </c>
      <c r="P46" s="33" t="str">
        <f t="shared" si="19"/>
        <v>NA</v>
      </c>
      <c r="Q46" s="33">
        <v>38.96</v>
      </c>
      <c r="R46" s="33">
        <v>38.96</v>
      </c>
      <c r="S46" s="33">
        <v>38.96</v>
      </c>
      <c r="T46" s="33">
        <v>38.96</v>
      </c>
      <c r="U46" s="33">
        <v>38.96</v>
      </c>
      <c r="V46" s="29" t="s">
        <v>59</v>
      </c>
      <c r="W46" s="29" t="s">
        <v>59</v>
      </c>
      <c r="X46" s="29" t="s">
        <v>59</v>
      </c>
      <c r="Y46" s="29" t="s">
        <v>59</v>
      </c>
      <c r="Z46" s="29" t="s">
        <v>59</v>
      </c>
      <c r="AA46" s="33" t="s">
        <v>60</v>
      </c>
      <c r="AB46" s="33" t="s">
        <v>60</v>
      </c>
      <c r="AC46" s="33" t="s">
        <v>60</v>
      </c>
      <c r="AD46" s="33" t="s">
        <v>60</v>
      </c>
      <c r="AE46" s="33" t="s">
        <v>60</v>
      </c>
      <c r="AF46" s="29" t="s">
        <v>59</v>
      </c>
      <c r="AG46" s="29" t="s">
        <v>59</v>
      </c>
      <c r="AH46" s="29" t="s">
        <v>59</v>
      </c>
      <c r="AI46" s="29" t="s">
        <v>59</v>
      </c>
      <c r="AJ46" s="29" t="s">
        <v>59</v>
      </c>
      <c r="AK46" s="29" t="s">
        <v>59</v>
      </c>
      <c r="AL46" s="29" t="s">
        <v>59</v>
      </c>
      <c r="AM46" s="29" t="s">
        <v>59</v>
      </c>
      <c r="AN46" s="29" t="s">
        <v>59</v>
      </c>
      <c r="AO46" s="29" t="s">
        <v>59</v>
      </c>
      <c r="AP46" s="29" t="s">
        <v>59</v>
      </c>
      <c r="AQ46" s="29" t="s">
        <v>59</v>
      </c>
      <c r="AR46" s="31" t="s">
        <v>59</v>
      </c>
    </row>
    <row r="47" spans="1:44" ht="42" customHeight="1" x14ac:dyDescent="0.3">
      <c r="A47" s="69" t="s">
        <v>55</v>
      </c>
      <c r="B47" s="69"/>
      <c r="C47" s="70" t="s">
        <v>83</v>
      </c>
      <c r="D47" s="73"/>
      <c r="E47" s="75"/>
      <c r="F47" s="70" t="s">
        <v>57</v>
      </c>
      <c r="G47" s="77" t="s">
        <v>84</v>
      </c>
      <c r="H47" s="29" t="s">
        <v>59</v>
      </c>
      <c r="I47" s="30">
        <v>17.489999999999998</v>
      </c>
      <c r="J47" s="30">
        <f t="shared" si="32"/>
        <v>14.87</v>
      </c>
      <c r="K47" s="30">
        <f t="shared" ref="K47:L49" si="50">J47</f>
        <v>14.87</v>
      </c>
      <c r="L47" s="30">
        <f t="shared" si="50"/>
        <v>14.87</v>
      </c>
      <c r="M47" s="29" t="s">
        <v>59</v>
      </c>
      <c r="N47" s="29" t="s">
        <v>59</v>
      </c>
      <c r="O47" s="74" t="s">
        <v>59</v>
      </c>
      <c r="P47" s="29" t="s">
        <v>59</v>
      </c>
      <c r="Q47" s="29" t="s">
        <v>59</v>
      </c>
      <c r="R47" s="29" t="s">
        <v>59</v>
      </c>
      <c r="S47" s="29" t="s">
        <v>59</v>
      </c>
      <c r="T47" s="29" t="s">
        <v>59</v>
      </c>
      <c r="U47" s="29" t="s">
        <v>59</v>
      </c>
      <c r="V47" s="29" t="s">
        <v>59</v>
      </c>
      <c r="W47" s="29" t="s">
        <v>59</v>
      </c>
      <c r="X47" s="29" t="s">
        <v>59</v>
      </c>
      <c r="Y47" s="29" t="s">
        <v>59</v>
      </c>
      <c r="Z47" s="29" t="s">
        <v>59</v>
      </c>
      <c r="AA47" s="29" t="s">
        <v>59</v>
      </c>
      <c r="AB47" s="29" t="s">
        <v>59</v>
      </c>
      <c r="AC47" s="29" t="s">
        <v>59</v>
      </c>
      <c r="AD47" s="29" t="s">
        <v>59</v>
      </c>
      <c r="AE47" s="29" t="s">
        <v>59</v>
      </c>
      <c r="AF47" s="29" t="s">
        <v>59</v>
      </c>
      <c r="AG47" s="29" t="s">
        <v>59</v>
      </c>
      <c r="AH47" s="29" t="s">
        <v>59</v>
      </c>
      <c r="AI47" s="29" t="s">
        <v>59</v>
      </c>
      <c r="AJ47" s="29" t="s">
        <v>59</v>
      </c>
      <c r="AK47" s="29" t="s">
        <v>59</v>
      </c>
      <c r="AL47" s="29" t="s">
        <v>59</v>
      </c>
      <c r="AM47" s="29" t="s">
        <v>59</v>
      </c>
      <c r="AN47" s="29" t="s">
        <v>59</v>
      </c>
      <c r="AO47" s="29" t="s">
        <v>59</v>
      </c>
      <c r="AP47" s="29" t="s">
        <v>59</v>
      </c>
      <c r="AQ47" s="29" t="s">
        <v>59</v>
      </c>
      <c r="AR47" s="29" t="s">
        <v>59</v>
      </c>
    </row>
    <row r="48" spans="1:44" ht="42" customHeight="1" x14ac:dyDescent="0.3">
      <c r="A48" s="69" t="s">
        <v>55</v>
      </c>
      <c r="B48" s="69"/>
      <c r="C48" s="70" t="s">
        <v>85</v>
      </c>
      <c r="D48" s="73"/>
      <c r="E48" s="75"/>
      <c r="F48" s="70" t="s">
        <v>57</v>
      </c>
      <c r="G48" s="77" t="s">
        <v>86</v>
      </c>
      <c r="H48" s="29" t="s">
        <v>59</v>
      </c>
      <c r="I48" s="30">
        <v>7.59</v>
      </c>
      <c r="J48" s="30">
        <f t="shared" si="32"/>
        <v>6.45</v>
      </c>
      <c r="K48" s="30">
        <f t="shared" si="50"/>
        <v>6.45</v>
      </c>
      <c r="L48" s="30">
        <f t="shared" si="50"/>
        <v>6.45</v>
      </c>
      <c r="M48" s="29" t="s">
        <v>59</v>
      </c>
      <c r="N48" s="29" t="s">
        <v>59</v>
      </c>
      <c r="O48" s="74" t="s">
        <v>59</v>
      </c>
      <c r="P48" s="29" t="s">
        <v>59</v>
      </c>
      <c r="Q48" s="29" t="s">
        <v>59</v>
      </c>
      <c r="R48" s="29" t="s">
        <v>59</v>
      </c>
      <c r="S48" s="29" t="s">
        <v>59</v>
      </c>
      <c r="T48" s="29" t="s">
        <v>59</v>
      </c>
      <c r="U48" s="29" t="s">
        <v>59</v>
      </c>
      <c r="V48" s="29" t="s">
        <v>59</v>
      </c>
      <c r="W48" s="29" t="s">
        <v>59</v>
      </c>
      <c r="X48" s="29" t="s">
        <v>59</v>
      </c>
      <c r="Y48" s="29" t="s">
        <v>59</v>
      </c>
      <c r="Z48" s="29" t="s">
        <v>59</v>
      </c>
      <c r="AA48" s="29" t="s">
        <v>59</v>
      </c>
      <c r="AB48" s="29" t="s">
        <v>59</v>
      </c>
      <c r="AC48" s="29" t="s">
        <v>59</v>
      </c>
      <c r="AD48" s="29" t="s">
        <v>59</v>
      </c>
      <c r="AE48" s="29" t="s">
        <v>59</v>
      </c>
      <c r="AF48" s="29" t="s">
        <v>59</v>
      </c>
      <c r="AG48" s="29" t="s">
        <v>59</v>
      </c>
      <c r="AH48" s="29" t="s">
        <v>59</v>
      </c>
      <c r="AI48" s="29" t="s">
        <v>59</v>
      </c>
      <c r="AJ48" s="29" t="s">
        <v>59</v>
      </c>
      <c r="AK48" s="29" t="s">
        <v>59</v>
      </c>
      <c r="AL48" s="29" t="s">
        <v>59</v>
      </c>
      <c r="AM48" s="29" t="s">
        <v>59</v>
      </c>
      <c r="AN48" s="29" t="s">
        <v>59</v>
      </c>
      <c r="AO48" s="29" t="s">
        <v>59</v>
      </c>
      <c r="AP48" s="29" t="s">
        <v>59</v>
      </c>
      <c r="AQ48" s="29" t="s">
        <v>59</v>
      </c>
      <c r="AR48" s="29" t="s">
        <v>59</v>
      </c>
    </row>
    <row r="49" spans="1:44" ht="42" customHeight="1" x14ac:dyDescent="0.3">
      <c r="A49" s="69" t="s">
        <v>55</v>
      </c>
      <c r="B49" s="69"/>
      <c r="C49" s="70" t="s">
        <v>87</v>
      </c>
      <c r="D49" s="73"/>
      <c r="E49" s="75"/>
      <c r="F49" s="70" t="s">
        <v>57</v>
      </c>
      <c r="G49" s="77" t="s">
        <v>88</v>
      </c>
      <c r="H49" s="29" t="s">
        <v>59</v>
      </c>
      <c r="I49" s="30">
        <v>8.69</v>
      </c>
      <c r="J49" s="30">
        <f t="shared" si="32"/>
        <v>7.39</v>
      </c>
      <c r="K49" s="30">
        <f t="shared" si="50"/>
        <v>7.39</v>
      </c>
      <c r="L49" s="30">
        <f t="shared" si="50"/>
        <v>7.39</v>
      </c>
      <c r="M49" s="29" t="s">
        <v>59</v>
      </c>
      <c r="N49" s="29" t="s">
        <v>59</v>
      </c>
      <c r="O49" s="74" t="s">
        <v>59</v>
      </c>
      <c r="P49" s="29" t="s">
        <v>59</v>
      </c>
      <c r="Q49" s="29" t="s">
        <v>59</v>
      </c>
      <c r="R49" s="29" t="s">
        <v>59</v>
      </c>
      <c r="S49" s="29" t="s">
        <v>59</v>
      </c>
      <c r="T49" s="29" t="s">
        <v>59</v>
      </c>
      <c r="U49" s="29" t="s">
        <v>59</v>
      </c>
      <c r="V49" s="29" t="s">
        <v>59</v>
      </c>
      <c r="W49" s="29" t="s">
        <v>59</v>
      </c>
      <c r="X49" s="29" t="s">
        <v>59</v>
      </c>
      <c r="Y49" s="29" t="s">
        <v>59</v>
      </c>
      <c r="Z49" s="29" t="s">
        <v>59</v>
      </c>
      <c r="AA49" s="29" t="s">
        <v>59</v>
      </c>
      <c r="AB49" s="29" t="s">
        <v>59</v>
      </c>
      <c r="AC49" s="29" t="s">
        <v>59</v>
      </c>
      <c r="AD49" s="29" t="s">
        <v>59</v>
      </c>
      <c r="AE49" s="29" t="s">
        <v>59</v>
      </c>
      <c r="AF49" s="29" t="s">
        <v>59</v>
      </c>
      <c r="AG49" s="29" t="s">
        <v>59</v>
      </c>
      <c r="AH49" s="29" t="s">
        <v>59</v>
      </c>
      <c r="AI49" s="29" t="s">
        <v>59</v>
      </c>
      <c r="AJ49" s="29" t="s">
        <v>59</v>
      </c>
      <c r="AK49" s="29" t="s">
        <v>59</v>
      </c>
      <c r="AL49" s="29" t="s">
        <v>59</v>
      </c>
      <c r="AM49" s="29" t="s">
        <v>59</v>
      </c>
      <c r="AN49" s="29" t="s">
        <v>59</v>
      </c>
      <c r="AO49" s="29" t="s">
        <v>59</v>
      </c>
      <c r="AP49" s="29" t="s">
        <v>59</v>
      </c>
      <c r="AQ49" s="29" t="s">
        <v>59</v>
      </c>
      <c r="AR49" s="29" t="s">
        <v>59</v>
      </c>
    </row>
    <row r="50" spans="1:44" ht="42" customHeight="1" x14ac:dyDescent="0.3">
      <c r="A50" s="69" t="s">
        <v>74</v>
      </c>
      <c r="B50" s="69"/>
      <c r="C50" s="70" t="s">
        <v>89</v>
      </c>
      <c r="D50" s="73"/>
      <c r="E50" s="75"/>
      <c r="F50" s="70" t="s">
        <v>57</v>
      </c>
      <c r="G50" s="77" t="s">
        <v>90</v>
      </c>
      <c r="H50" s="29" t="s">
        <v>59</v>
      </c>
      <c r="I50" s="33">
        <v>63.26</v>
      </c>
      <c r="J50" s="33">
        <v>63.26</v>
      </c>
      <c r="K50" s="33">
        <v>63.26</v>
      </c>
      <c r="L50" s="33">
        <v>63.26</v>
      </c>
      <c r="M50" s="29" t="s">
        <v>59</v>
      </c>
      <c r="N50" s="29" t="s">
        <v>59</v>
      </c>
      <c r="O50" s="74" t="s">
        <v>59</v>
      </c>
      <c r="P50" s="33">
        <v>63.26</v>
      </c>
      <c r="Q50" s="33">
        <v>63.26</v>
      </c>
      <c r="R50" s="33">
        <v>63.26</v>
      </c>
      <c r="S50" s="33">
        <v>63.26</v>
      </c>
      <c r="T50" s="29" t="s">
        <v>59</v>
      </c>
      <c r="U50" s="33">
        <v>63.26</v>
      </c>
      <c r="V50" s="33">
        <v>63.26</v>
      </c>
      <c r="W50" s="33">
        <v>63.26</v>
      </c>
      <c r="X50" s="33">
        <v>63.26</v>
      </c>
      <c r="Y50" s="29" t="s">
        <v>59</v>
      </c>
      <c r="Z50" s="29" t="s">
        <v>59</v>
      </c>
      <c r="AA50" s="29" t="s">
        <v>59</v>
      </c>
      <c r="AB50" s="29" t="s">
        <v>59</v>
      </c>
      <c r="AC50" s="29" t="s">
        <v>59</v>
      </c>
      <c r="AD50" s="29" t="s">
        <v>59</v>
      </c>
      <c r="AE50" s="29" t="s">
        <v>59</v>
      </c>
      <c r="AF50" s="33">
        <v>63.26</v>
      </c>
      <c r="AG50" s="33">
        <v>63.26</v>
      </c>
      <c r="AH50" s="29" t="s">
        <v>59</v>
      </c>
      <c r="AI50" s="33">
        <v>63.26</v>
      </c>
      <c r="AJ50" s="29" t="s">
        <v>59</v>
      </c>
      <c r="AK50" s="33">
        <v>63.26</v>
      </c>
      <c r="AL50" s="29" t="s">
        <v>59</v>
      </c>
      <c r="AM50" s="29" t="s">
        <v>59</v>
      </c>
      <c r="AN50" s="29" t="s">
        <v>59</v>
      </c>
      <c r="AO50" s="29" t="s">
        <v>59</v>
      </c>
      <c r="AP50" s="29" t="s">
        <v>59</v>
      </c>
      <c r="AQ50" s="29" t="s">
        <v>59</v>
      </c>
      <c r="AR50" s="29" t="s">
        <v>59</v>
      </c>
    </row>
    <row r="51" spans="1:44" ht="42" customHeight="1" x14ac:dyDescent="0.3">
      <c r="A51" s="69" t="s">
        <v>76</v>
      </c>
      <c r="B51" s="69"/>
      <c r="C51" s="70" t="s">
        <v>91</v>
      </c>
      <c r="D51" s="73"/>
      <c r="E51" s="75"/>
      <c r="F51" s="70" t="s">
        <v>57</v>
      </c>
      <c r="G51" s="77" t="s">
        <v>92</v>
      </c>
      <c r="H51" s="29" t="s">
        <v>59</v>
      </c>
      <c r="I51" s="33">
        <v>31.64</v>
      </c>
      <c r="J51" s="33">
        <v>31.64</v>
      </c>
      <c r="K51" s="33">
        <v>31.64</v>
      </c>
      <c r="L51" s="33">
        <v>31.64</v>
      </c>
      <c r="M51" s="29" t="s">
        <v>59</v>
      </c>
      <c r="N51" s="29" t="s">
        <v>59</v>
      </c>
      <c r="O51" s="74" t="s">
        <v>59</v>
      </c>
      <c r="P51" s="33">
        <v>31.64</v>
      </c>
      <c r="Q51" s="33">
        <v>31.64</v>
      </c>
      <c r="R51" s="33">
        <v>31.64</v>
      </c>
      <c r="S51" s="33">
        <v>31.64</v>
      </c>
      <c r="T51" s="29" t="s">
        <v>59</v>
      </c>
      <c r="U51" s="33">
        <v>31.64</v>
      </c>
      <c r="V51" s="33">
        <v>31.64</v>
      </c>
      <c r="W51" s="33">
        <v>31.64</v>
      </c>
      <c r="X51" s="33">
        <v>31.64</v>
      </c>
      <c r="Y51" s="29" t="s">
        <v>59</v>
      </c>
      <c r="Z51" s="29" t="s">
        <v>59</v>
      </c>
      <c r="AA51" s="29" t="s">
        <v>59</v>
      </c>
      <c r="AB51" s="29" t="s">
        <v>59</v>
      </c>
      <c r="AC51" s="29" t="s">
        <v>59</v>
      </c>
      <c r="AD51" s="29" t="s">
        <v>59</v>
      </c>
      <c r="AE51" s="29" t="s">
        <v>59</v>
      </c>
      <c r="AF51" s="33">
        <v>31.64</v>
      </c>
      <c r="AG51" s="33">
        <v>31.64</v>
      </c>
      <c r="AH51" s="29" t="s">
        <v>59</v>
      </c>
      <c r="AI51" s="33">
        <v>31.64</v>
      </c>
      <c r="AJ51" s="29" t="s">
        <v>59</v>
      </c>
      <c r="AK51" s="33">
        <v>31.64</v>
      </c>
      <c r="AL51" s="29" t="s">
        <v>59</v>
      </c>
      <c r="AM51" s="29" t="s">
        <v>59</v>
      </c>
      <c r="AN51" s="29" t="s">
        <v>59</v>
      </c>
      <c r="AO51" s="29" t="s">
        <v>59</v>
      </c>
      <c r="AP51" s="29" t="s">
        <v>59</v>
      </c>
      <c r="AQ51" s="29" t="s">
        <v>59</v>
      </c>
      <c r="AR51" s="29" t="s">
        <v>59</v>
      </c>
    </row>
    <row r="52" spans="1:44" ht="42" customHeight="1" x14ac:dyDescent="0.3">
      <c r="A52" s="69" t="s">
        <v>74</v>
      </c>
      <c r="B52" s="69"/>
      <c r="C52" s="70" t="s">
        <v>93</v>
      </c>
      <c r="D52" s="73"/>
      <c r="E52" s="75"/>
      <c r="F52" s="70" t="s">
        <v>57</v>
      </c>
      <c r="G52" s="77" t="s">
        <v>94</v>
      </c>
      <c r="H52" s="29" t="s">
        <v>59</v>
      </c>
      <c r="I52" s="33">
        <v>72.27</v>
      </c>
      <c r="J52" s="33">
        <v>72.27</v>
      </c>
      <c r="K52" s="33">
        <v>72.27</v>
      </c>
      <c r="L52" s="33">
        <v>72.27</v>
      </c>
      <c r="M52" s="29" t="s">
        <v>59</v>
      </c>
      <c r="N52" s="29" t="s">
        <v>59</v>
      </c>
      <c r="O52" s="74" t="s">
        <v>59</v>
      </c>
      <c r="P52" s="33">
        <v>72.27</v>
      </c>
      <c r="Q52" s="29" t="s">
        <v>59</v>
      </c>
      <c r="R52" s="29" t="s">
        <v>59</v>
      </c>
      <c r="S52" s="29" t="s">
        <v>59</v>
      </c>
      <c r="T52" s="29" t="s">
        <v>59</v>
      </c>
      <c r="U52" s="29" t="s">
        <v>59</v>
      </c>
      <c r="V52" s="29" t="s">
        <v>59</v>
      </c>
      <c r="W52" s="29" t="s">
        <v>59</v>
      </c>
      <c r="X52" s="29" t="s">
        <v>59</v>
      </c>
      <c r="Y52" s="29" t="s">
        <v>59</v>
      </c>
      <c r="Z52" s="29" t="s">
        <v>59</v>
      </c>
      <c r="AA52" s="29" t="s">
        <v>59</v>
      </c>
      <c r="AB52" s="29" t="s">
        <v>59</v>
      </c>
      <c r="AC52" s="29" t="s">
        <v>59</v>
      </c>
      <c r="AD52" s="29" t="s">
        <v>59</v>
      </c>
      <c r="AE52" s="29" t="s">
        <v>59</v>
      </c>
      <c r="AF52" s="33">
        <v>72.27</v>
      </c>
      <c r="AG52" s="29" t="s">
        <v>59</v>
      </c>
      <c r="AH52" s="29" t="s">
        <v>59</v>
      </c>
      <c r="AI52" s="29" t="s">
        <v>59</v>
      </c>
      <c r="AJ52" s="29" t="s">
        <v>59</v>
      </c>
      <c r="AK52" s="29" t="s">
        <v>59</v>
      </c>
      <c r="AL52" s="29" t="s">
        <v>59</v>
      </c>
      <c r="AM52" s="29" t="s">
        <v>59</v>
      </c>
      <c r="AN52" s="29" t="s">
        <v>59</v>
      </c>
      <c r="AO52" s="29" t="s">
        <v>59</v>
      </c>
      <c r="AP52" s="29" t="s">
        <v>59</v>
      </c>
      <c r="AQ52" s="29" t="s">
        <v>59</v>
      </c>
      <c r="AR52" s="29" t="s">
        <v>59</v>
      </c>
    </row>
    <row r="53" spans="1:44" ht="42" customHeight="1" x14ac:dyDescent="0.3">
      <c r="A53" s="69" t="s">
        <v>95</v>
      </c>
      <c r="B53" s="69"/>
      <c r="C53" s="70" t="s">
        <v>96</v>
      </c>
      <c r="D53" s="73"/>
      <c r="E53" s="75"/>
      <c r="F53" s="70" t="s">
        <v>57</v>
      </c>
      <c r="G53" s="77" t="s">
        <v>97</v>
      </c>
      <c r="H53" s="29" t="s">
        <v>59</v>
      </c>
      <c r="I53" s="33">
        <v>72.27</v>
      </c>
      <c r="J53" s="33">
        <v>72.27</v>
      </c>
      <c r="K53" s="33">
        <v>72.27</v>
      </c>
      <c r="L53" s="33">
        <v>72.27</v>
      </c>
      <c r="M53" s="29" t="s">
        <v>59</v>
      </c>
      <c r="N53" s="29" t="s">
        <v>59</v>
      </c>
      <c r="O53" s="74" t="s">
        <v>59</v>
      </c>
      <c r="P53" s="33">
        <v>72.27</v>
      </c>
      <c r="Q53" s="29" t="s">
        <v>59</v>
      </c>
      <c r="R53" s="29" t="s">
        <v>59</v>
      </c>
      <c r="S53" s="29" t="s">
        <v>59</v>
      </c>
      <c r="T53" s="29" t="s">
        <v>59</v>
      </c>
      <c r="U53" s="29" t="s">
        <v>59</v>
      </c>
      <c r="V53" s="29" t="s">
        <v>59</v>
      </c>
      <c r="W53" s="29" t="s">
        <v>59</v>
      </c>
      <c r="X53" s="29" t="s">
        <v>59</v>
      </c>
      <c r="Y53" s="29" t="s">
        <v>59</v>
      </c>
      <c r="Z53" s="29" t="s">
        <v>59</v>
      </c>
      <c r="AA53" s="29" t="s">
        <v>59</v>
      </c>
      <c r="AB53" s="29" t="s">
        <v>59</v>
      </c>
      <c r="AC53" s="29" t="s">
        <v>59</v>
      </c>
      <c r="AD53" s="29" t="s">
        <v>59</v>
      </c>
      <c r="AE53" s="29" t="s">
        <v>59</v>
      </c>
      <c r="AF53" s="33">
        <v>72.27</v>
      </c>
      <c r="AG53" s="29" t="s">
        <v>59</v>
      </c>
      <c r="AH53" s="29" t="s">
        <v>59</v>
      </c>
      <c r="AI53" s="29" t="s">
        <v>59</v>
      </c>
      <c r="AJ53" s="29" t="s">
        <v>59</v>
      </c>
      <c r="AK53" s="29" t="s">
        <v>59</v>
      </c>
      <c r="AL53" s="29" t="s">
        <v>59</v>
      </c>
      <c r="AM53" s="29" t="s">
        <v>59</v>
      </c>
      <c r="AN53" s="29" t="s">
        <v>59</v>
      </c>
      <c r="AO53" s="29" t="s">
        <v>59</v>
      </c>
      <c r="AP53" s="29" t="s">
        <v>59</v>
      </c>
      <c r="AQ53" s="29" t="s">
        <v>59</v>
      </c>
      <c r="AR53" s="29" t="s">
        <v>59</v>
      </c>
    </row>
    <row r="54" spans="1:44" ht="42" customHeight="1" x14ac:dyDescent="0.3">
      <c r="A54" s="69" t="s">
        <v>74</v>
      </c>
      <c r="B54" s="69"/>
      <c r="C54" s="70" t="s">
        <v>98</v>
      </c>
      <c r="D54" s="73"/>
      <c r="E54" s="75"/>
      <c r="F54" s="70" t="s">
        <v>57</v>
      </c>
      <c r="G54" s="77" t="s">
        <v>99</v>
      </c>
      <c r="H54" s="29" t="s">
        <v>59</v>
      </c>
      <c r="I54" s="33">
        <v>66.819999999999993</v>
      </c>
      <c r="J54" s="33">
        <v>66.819999999999993</v>
      </c>
      <c r="K54" s="33">
        <v>66.819999999999993</v>
      </c>
      <c r="L54" s="33">
        <v>66.819999999999993</v>
      </c>
      <c r="M54" s="29" t="s">
        <v>59</v>
      </c>
      <c r="N54" s="29" t="s">
        <v>59</v>
      </c>
      <c r="O54" s="74" t="s">
        <v>59</v>
      </c>
      <c r="P54" s="33">
        <v>66.819999999999993</v>
      </c>
      <c r="Q54" s="33">
        <v>66.819999999999993</v>
      </c>
      <c r="R54" s="33">
        <v>66.819999999999993</v>
      </c>
      <c r="S54" s="33">
        <v>66.819999999999993</v>
      </c>
      <c r="T54" s="29" t="s">
        <v>59</v>
      </c>
      <c r="U54" s="33">
        <v>66.819999999999993</v>
      </c>
      <c r="V54" s="33">
        <v>66.819999999999993</v>
      </c>
      <c r="W54" s="33">
        <v>66.819999999999993</v>
      </c>
      <c r="X54" s="33">
        <v>66.819999999999993</v>
      </c>
      <c r="Y54" s="29" t="s">
        <v>59</v>
      </c>
      <c r="Z54" s="29" t="s">
        <v>59</v>
      </c>
      <c r="AA54" s="29" t="s">
        <v>59</v>
      </c>
      <c r="AB54" s="29" t="s">
        <v>59</v>
      </c>
      <c r="AC54" s="29" t="s">
        <v>59</v>
      </c>
      <c r="AD54" s="29" t="s">
        <v>59</v>
      </c>
      <c r="AE54" s="29" t="s">
        <v>59</v>
      </c>
      <c r="AF54" s="33">
        <v>66.819999999999993</v>
      </c>
      <c r="AG54" s="33">
        <v>66.819999999999993</v>
      </c>
      <c r="AH54" s="29" t="s">
        <v>59</v>
      </c>
      <c r="AI54" s="33">
        <v>66.819999999999993</v>
      </c>
      <c r="AJ54" s="29" t="s">
        <v>59</v>
      </c>
      <c r="AK54" s="33">
        <v>66.819999999999993</v>
      </c>
      <c r="AL54" s="29" t="s">
        <v>59</v>
      </c>
      <c r="AM54" s="29" t="s">
        <v>59</v>
      </c>
      <c r="AN54" s="29" t="s">
        <v>59</v>
      </c>
      <c r="AO54" s="29" t="s">
        <v>59</v>
      </c>
      <c r="AP54" s="29" t="s">
        <v>59</v>
      </c>
      <c r="AQ54" s="29" t="s">
        <v>59</v>
      </c>
      <c r="AR54" s="29" t="s">
        <v>59</v>
      </c>
    </row>
    <row r="55" spans="1:44" ht="42" customHeight="1" x14ac:dyDescent="0.3">
      <c r="A55" s="69" t="s">
        <v>95</v>
      </c>
      <c r="B55" s="69"/>
      <c r="C55" s="70" t="s">
        <v>100</v>
      </c>
      <c r="D55" s="73"/>
      <c r="E55" s="75"/>
      <c r="F55" s="70" t="s">
        <v>57</v>
      </c>
      <c r="G55" s="77" t="s">
        <v>101</v>
      </c>
      <c r="H55" s="29" t="s">
        <v>59</v>
      </c>
      <c r="I55" s="33">
        <v>66.819999999999993</v>
      </c>
      <c r="J55" s="33">
        <v>66.819999999999993</v>
      </c>
      <c r="K55" s="33">
        <v>66.819999999999993</v>
      </c>
      <c r="L55" s="33">
        <v>66.819999999999993</v>
      </c>
      <c r="M55" s="29" t="s">
        <v>59</v>
      </c>
      <c r="N55" s="29" t="s">
        <v>59</v>
      </c>
      <c r="O55" s="74" t="s">
        <v>59</v>
      </c>
      <c r="P55" s="33">
        <v>66.819999999999993</v>
      </c>
      <c r="Q55" s="33">
        <v>66.819999999999993</v>
      </c>
      <c r="R55" s="33">
        <v>66.819999999999993</v>
      </c>
      <c r="S55" s="33">
        <v>66.819999999999993</v>
      </c>
      <c r="T55" s="29" t="s">
        <v>59</v>
      </c>
      <c r="U55" s="33">
        <v>66.819999999999993</v>
      </c>
      <c r="V55" s="33">
        <v>66.819999999999993</v>
      </c>
      <c r="W55" s="33">
        <v>66.819999999999993</v>
      </c>
      <c r="X55" s="33">
        <v>66.819999999999993</v>
      </c>
      <c r="Y55" s="29" t="s">
        <v>59</v>
      </c>
      <c r="Z55" s="29" t="s">
        <v>59</v>
      </c>
      <c r="AA55" s="29" t="s">
        <v>59</v>
      </c>
      <c r="AB55" s="29" t="s">
        <v>59</v>
      </c>
      <c r="AC55" s="29" t="s">
        <v>59</v>
      </c>
      <c r="AD55" s="29" t="s">
        <v>59</v>
      </c>
      <c r="AE55" s="29" t="s">
        <v>59</v>
      </c>
      <c r="AF55" s="33">
        <v>66.819999999999993</v>
      </c>
      <c r="AG55" s="33">
        <v>66.819999999999993</v>
      </c>
      <c r="AH55" s="29" t="s">
        <v>59</v>
      </c>
      <c r="AI55" s="33">
        <v>66.819999999999993</v>
      </c>
      <c r="AJ55" s="29" t="s">
        <v>59</v>
      </c>
      <c r="AK55" s="33">
        <v>66.819999999999993</v>
      </c>
      <c r="AL55" s="29" t="s">
        <v>59</v>
      </c>
      <c r="AM55" s="29" t="s">
        <v>59</v>
      </c>
      <c r="AN55" s="29" t="s">
        <v>59</v>
      </c>
      <c r="AO55" s="29" t="s">
        <v>59</v>
      </c>
      <c r="AP55" s="29" t="s">
        <v>59</v>
      </c>
      <c r="AQ55" s="29" t="s">
        <v>59</v>
      </c>
      <c r="AR55" s="29" t="s">
        <v>59</v>
      </c>
    </row>
    <row r="56" spans="1:44" ht="42" customHeight="1" x14ac:dyDescent="0.3">
      <c r="A56" s="69" t="s">
        <v>74</v>
      </c>
      <c r="B56" s="69"/>
      <c r="C56" s="70" t="s">
        <v>102</v>
      </c>
      <c r="D56" s="73"/>
      <c r="E56" s="75"/>
      <c r="F56" s="70" t="s">
        <v>57</v>
      </c>
      <c r="G56" s="77" t="s">
        <v>103</v>
      </c>
      <c r="H56" s="29" t="s">
        <v>59</v>
      </c>
      <c r="I56" s="33">
        <v>109.78</v>
      </c>
      <c r="J56" s="33">
        <v>109.78</v>
      </c>
      <c r="K56" s="33">
        <v>109.78</v>
      </c>
      <c r="L56" s="33">
        <v>109.78</v>
      </c>
      <c r="M56" s="29" t="s">
        <v>59</v>
      </c>
      <c r="N56" s="29" t="s">
        <v>59</v>
      </c>
      <c r="O56" s="74" t="s">
        <v>59</v>
      </c>
      <c r="P56" s="33">
        <v>109.78</v>
      </c>
      <c r="Q56" s="29" t="s">
        <v>59</v>
      </c>
      <c r="R56" s="29" t="s">
        <v>59</v>
      </c>
      <c r="S56" s="29" t="s">
        <v>59</v>
      </c>
      <c r="T56" s="29" t="s">
        <v>59</v>
      </c>
      <c r="U56" s="29" t="s">
        <v>59</v>
      </c>
      <c r="V56" s="29" t="s">
        <v>59</v>
      </c>
      <c r="W56" s="29" t="s">
        <v>59</v>
      </c>
      <c r="X56" s="29" t="s">
        <v>59</v>
      </c>
      <c r="Y56" s="29" t="s">
        <v>59</v>
      </c>
      <c r="Z56" s="29" t="s">
        <v>59</v>
      </c>
      <c r="AA56" s="29" t="s">
        <v>59</v>
      </c>
      <c r="AB56" s="29" t="s">
        <v>59</v>
      </c>
      <c r="AC56" s="29" t="s">
        <v>59</v>
      </c>
      <c r="AD56" s="29" t="s">
        <v>59</v>
      </c>
      <c r="AE56" s="29" t="s">
        <v>59</v>
      </c>
      <c r="AF56" s="33">
        <v>109.78</v>
      </c>
      <c r="AG56" s="29" t="s">
        <v>59</v>
      </c>
      <c r="AH56" s="29" t="s">
        <v>59</v>
      </c>
      <c r="AI56" s="29" t="s">
        <v>59</v>
      </c>
      <c r="AJ56" s="29" t="s">
        <v>59</v>
      </c>
      <c r="AK56" s="29" t="s">
        <v>59</v>
      </c>
      <c r="AL56" s="29" t="s">
        <v>59</v>
      </c>
      <c r="AM56" s="29" t="s">
        <v>59</v>
      </c>
      <c r="AN56" s="29" t="s">
        <v>59</v>
      </c>
      <c r="AO56" s="29" t="s">
        <v>59</v>
      </c>
      <c r="AP56" s="29" t="s">
        <v>59</v>
      </c>
      <c r="AQ56" s="29" t="s">
        <v>59</v>
      </c>
      <c r="AR56" s="29" t="s">
        <v>59</v>
      </c>
    </row>
    <row r="57" spans="1:44" ht="42" customHeight="1" x14ac:dyDescent="0.3">
      <c r="A57" s="69" t="s">
        <v>95</v>
      </c>
      <c r="B57" s="69"/>
      <c r="C57" s="70" t="s">
        <v>104</v>
      </c>
      <c r="D57" s="73"/>
      <c r="E57" s="75"/>
      <c r="F57" s="70" t="s">
        <v>57</v>
      </c>
      <c r="G57" s="77" t="s">
        <v>105</v>
      </c>
      <c r="H57" s="29" t="s">
        <v>59</v>
      </c>
      <c r="I57" s="33">
        <v>88.29</v>
      </c>
      <c r="J57" s="33">
        <v>88.29</v>
      </c>
      <c r="K57" s="33">
        <v>88.29</v>
      </c>
      <c r="L57" s="33">
        <v>88.29</v>
      </c>
      <c r="M57" s="29" t="s">
        <v>59</v>
      </c>
      <c r="N57" s="29" t="s">
        <v>59</v>
      </c>
      <c r="O57" s="74" t="s">
        <v>59</v>
      </c>
      <c r="P57" s="33">
        <v>88.29</v>
      </c>
      <c r="Q57" s="29" t="s">
        <v>59</v>
      </c>
      <c r="R57" s="29" t="s">
        <v>59</v>
      </c>
      <c r="S57" s="29" t="s">
        <v>59</v>
      </c>
      <c r="T57" s="29" t="s">
        <v>59</v>
      </c>
      <c r="U57" s="29" t="s">
        <v>59</v>
      </c>
      <c r="V57" s="29" t="s">
        <v>59</v>
      </c>
      <c r="W57" s="29" t="s">
        <v>59</v>
      </c>
      <c r="X57" s="29" t="s">
        <v>59</v>
      </c>
      <c r="Y57" s="29" t="s">
        <v>59</v>
      </c>
      <c r="Z57" s="29" t="s">
        <v>59</v>
      </c>
      <c r="AA57" s="29" t="s">
        <v>59</v>
      </c>
      <c r="AB57" s="29" t="s">
        <v>59</v>
      </c>
      <c r="AC57" s="29" t="s">
        <v>59</v>
      </c>
      <c r="AD57" s="29" t="s">
        <v>59</v>
      </c>
      <c r="AE57" s="29" t="s">
        <v>59</v>
      </c>
      <c r="AF57" s="33">
        <v>88.29</v>
      </c>
      <c r="AG57" s="29" t="s">
        <v>59</v>
      </c>
      <c r="AH57" s="29" t="s">
        <v>59</v>
      </c>
      <c r="AI57" s="29" t="s">
        <v>59</v>
      </c>
      <c r="AJ57" s="29" t="s">
        <v>59</v>
      </c>
      <c r="AK57" s="29" t="s">
        <v>59</v>
      </c>
      <c r="AL57" s="29" t="s">
        <v>59</v>
      </c>
      <c r="AM57" s="29" t="s">
        <v>59</v>
      </c>
      <c r="AN57" s="29" t="s">
        <v>59</v>
      </c>
      <c r="AO57" s="29" t="s">
        <v>59</v>
      </c>
      <c r="AP57" s="29" t="s">
        <v>59</v>
      </c>
      <c r="AQ57" s="29" t="s">
        <v>59</v>
      </c>
      <c r="AR57" s="29" t="s">
        <v>59</v>
      </c>
    </row>
    <row r="58" spans="1:44" ht="42" customHeight="1" x14ac:dyDescent="0.3">
      <c r="A58" s="69" t="s">
        <v>106</v>
      </c>
      <c r="B58" s="69"/>
      <c r="C58" s="70" t="s">
        <v>107</v>
      </c>
      <c r="D58" s="73"/>
      <c r="E58" s="75"/>
      <c r="F58" s="70" t="s">
        <v>57</v>
      </c>
      <c r="G58" s="77" t="s">
        <v>108</v>
      </c>
      <c r="H58" s="29" t="s">
        <v>59</v>
      </c>
      <c r="I58" s="33">
        <v>34.79</v>
      </c>
      <c r="J58" s="33">
        <v>34.79</v>
      </c>
      <c r="K58" s="33">
        <v>34.79</v>
      </c>
      <c r="L58" s="33">
        <v>34.79</v>
      </c>
      <c r="M58" s="29" t="s">
        <v>59</v>
      </c>
      <c r="N58" s="29" t="s">
        <v>59</v>
      </c>
      <c r="O58" s="74" t="s">
        <v>59</v>
      </c>
      <c r="P58" s="33">
        <v>34.79</v>
      </c>
      <c r="Q58" s="33">
        <v>34.79</v>
      </c>
      <c r="R58" s="33">
        <v>34.79</v>
      </c>
      <c r="S58" s="33">
        <v>34.79</v>
      </c>
      <c r="T58" s="29" t="s">
        <v>59</v>
      </c>
      <c r="U58" s="33">
        <v>34.79</v>
      </c>
      <c r="V58" s="33">
        <v>34.79</v>
      </c>
      <c r="W58" s="33">
        <v>34.79</v>
      </c>
      <c r="X58" s="33">
        <v>34.79</v>
      </c>
      <c r="Y58" s="29" t="s">
        <v>59</v>
      </c>
      <c r="Z58" s="29" t="s">
        <v>59</v>
      </c>
      <c r="AA58" s="29" t="s">
        <v>59</v>
      </c>
      <c r="AB58" s="29" t="s">
        <v>59</v>
      </c>
      <c r="AC58" s="29" t="s">
        <v>59</v>
      </c>
      <c r="AD58" s="29" t="s">
        <v>59</v>
      </c>
      <c r="AE58" s="29" t="s">
        <v>59</v>
      </c>
      <c r="AF58" s="33">
        <v>34.79</v>
      </c>
      <c r="AG58" s="33">
        <v>34.79</v>
      </c>
      <c r="AH58" s="29" t="s">
        <v>59</v>
      </c>
      <c r="AI58" s="33">
        <v>34.79</v>
      </c>
      <c r="AJ58" s="29" t="s">
        <v>59</v>
      </c>
      <c r="AK58" s="33">
        <v>34.79</v>
      </c>
      <c r="AL58" s="29" t="s">
        <v>59</v>
      </c>
      <c r="AM58" s="29" t="s">
        <v>59</v>
      </c>
      <c r="AN58" s="29" t="s">
        <v>59</v>
      </c>
      <c r="AO58" s="29" t="s">
        <v>59</v>
      </c>
      <c r="AP58" s="29" t="s">
        <v>59</v>
      </c>
      <c r="AQ58" s="29" t="s">
        <v>59</v>
      </c>
      <c r="AR58" s="29" t="s">
        <v>59</v>
      </c>
    </row>
    <row r="59" spans="1:44" ht="42" customHeight="1" x14ac:dyDescent="0.3">
      <c r="A59" s="69" t="s">
        <v>76</v>
      </c>
      <c r="B59" s="69"/>
      <c r="C59" s="70" t="s">
        <v>109</v>
      </c>
      <c r="D59" s="73"/>
      <c r="E59" s="75"/>
      <c r="F59" s="70" t="s">
        <v>57</v>
      </c>
      <c r="G59" s="77" t="s">
        <v>110</v>
      </c>
      <c r="H59" s="29" t="s">
        <v>59</v>
      </c>
      <c r="I59" s="33">
        <v>32.01</v>
      </c>
      <c r="J59" s="33">
        <v>32.01</v>
      </c>
      <c r="K59" s="33">
        <v>32.01</v>
      </c>
      <c r="L59" s="33">
        <v>32.01</v>
      </c>
      <c r="M59" s="29" t="s">
        <v>59</v>
      </c>
      <c r="N59" s="29" t="s">
        <v>59</v>
      </c>
      <c r="O59" s="74" t="s">
        <v>59</v>
      </c>
      <c r="P59" s="33">
        <v>32.01</v>
      </c>
      <c r="Q59" s="33">
        <v>32.01</v>
      </c>
      <c r="R59" s="33">
        <v>32.01</v>
      </c>
      <c r="S59" s="33">
        <v>32.01</v>
      </c>
      <c r="T59" s="29" t="s">
        <v>59</v>
      </c>
      <c r="U59" s="33">
        <v>32.01</v>
      </c>
      <c r="V59" s="33">
        <v>32.01</v>
      </c>
      <c r="W59" s="33">
        <v>32.01</v>
      </c>
      <c r="X59" s="33">
        <v>32.01</v>
      </c>
      <c r="Y59" s="29" t="s">
        <v>59</v>
      </c>
      <c r="Z59" s="29" t="s">
        <v>59</v>
      </c>
      <c r="AA59" s="29" t="s">
        <v>59</v>
      </c>
      <c r="AB59" s="29" t="s">
        <v>59</v>
      </c>
      <c r="AC59" s="29" t="s">
        <v>59</v>
      </c>
      <c r="AD59" s="29" t="s">
        <v>59</v>
      </c>
      <c r="AE59" s="29" t="s">
        <v>59</v>
      </c>
      <c r="AF59" s="33">
        <v>32.01</v>
      </c>
      <c r="AG59" s="33">
        <v>32.01</v>
      </c>
      <c r="AH59" s="29" t="s">
        <v>59</v>
      </c>
      <c r="AI59" s="33">
        <v>32.01</v>
      </c>
      <c r="AJ59" s="29" t="s">
        <v>59</v>
      </c>
      <c r="AK59" s="33">
        <v>32.01</v>
      </c>
      <c r="AL59" s="29" t="s">
        <v>59</v>
      </c>
      <c r="AM59" s="29" t="s">
        <v>59</v>
      </c>
      <c r="AN59" s="29" t="s">
        <v>59</v>
      </c>
      <c r="AO59" s="29" t="s">
        <v>59</v>
      </c>
      <c r="AP59" s="29" t="s">
        <v>59</v>
      </c>
      <c r="AQ59" s="29" t="s">
        <v>59</v>
      </c>
      <c r="AR59" s="29" t="s">
        <v>59</v>
      </c>
    </row>
    <row r="60" spans="1:44" ht="42" customHeight="1" x14ac:dyDescent="0.3">
      <c r="A60" s="69" t="s">
        <v>55</v>
      </c>
      <c r="B60" s="69"/>
      <c r="C60" s="70" t="s">
        <v>111</v>
      </c>
      <c r="D60" s="70"/>
      <c r="E60" s="75"/>
      <c r="F60" s="70" t="s">
        <v>57</v>
      </c>
      <c r="G60" s="71" t="s">
        <v>112</v>
      </c>
      <c r="H60" s="29" t="s">
        <v>59</v>
      </c>
      <c r="I60" s="30">
        <v>23.53</v>
      </c>
      <c r="J60" s="30">
        <v>23.53</v>
      </c>
      <c r="K60" s="30">
        <v>23.53</v>
      </c>
      <c r="L60" s="30">
        <v>23.53</v>
      </c>
      <c r="M60" s="30">
        <v>23.53</v>
      </c>
      <c r="N60" s="30">
        <v>23.53</v>
      </c>
      <c r="O60" s="30">
        <v>23.53</v>
      </c>
      <c r="P60" s="29" t="s">
        <v>59</v>
      </c>
      <c r="Q60" s="29" t="s">
        <v>59</v>
      </c>
      <c r="R60" s="29" t="s">
        <v>59</v>
      </c>
      <c r="S60" s="29" t="s">
        <v>59</v>
      </c>
      <c r="T60" s="29" t="s">
        <v>59</v>
      </c>
      <c r="U60" s="29" t="str">
        <f t="shared" si="7"/>
        <v>NA</v>
      </c>
      <c r="V60" s="29" t="s">
        <v>59</v>
      </c>
      <c r="W60" s="29" t="s">
        <v>59</v>
      </c>
      <c r="X60" s="29" t="s">
        <v>59</v>
      </c>
      <c r="Y60" s="29" t="s">
        <v>59</v>
      </c>
      <c r="Z60" s="29" t="s">
        <v>59</v>
      </c>
      <c r="AA60" s="29" t="s">
        <v>59</v>
      </c>
      <c r="AB60" s="29" t="s">
        <v>59</v>
      </c>
      <c r="AC60" s="29" t="s">
        <v>59</v>
      </c>
      <c r="AD60" s="29" t="s">
        <v>59</v>
      </c>
      <c r="AE60" s="29" t="s">
        <v>59</v>
      </c>
      <c r="AF60" s="29" t="s">
        <v>59</v>
      </c>
      <c r="AG60" s="29" t="s">
        <v>59</v>
      </c>
      <c r="AH60" s="29" t="s">
        <v>59</v>
      </c>
      <c r="AI60" s="29" t="s">
        <v>59</v>
      </c>
      <c r="AJ60" s="29" t="s">
        <v>59</v>
      </c>
      <c r="AK60" s="29" t="s">
        <v>59</v>
      </c>
      <c r="AL60" s="29" t="s">
        <v>59</v>
      </c>
      <c r="AM60" s="29" t="s">
        <v>59</v>
      </c>
      <c r="AN60" s="29" t="s">
        <v>59</v>
      </c>
      <c r="AO60" s="29" t="s">
        <v>59</v>
      </c>
      <c r="AP60" s="29" t="s">
        <v>59</v>
      </c>
      <c r="AQ60" s="29" t="s">
        <v>59</v>
      </c>
      <c r="AR60" s="31" t="s">
        <v>59</v>
      </c>
    </row>
    <row r="61" spans="1:44" ht="42" customHeight="1" x14ac:dyDescent="0.3">
      <c r="A61" s="69" t="s">
        <v>55</v>
      </c>
      <c r="B61" s="69"/>
      <c r="C61" s="70">
        <v>99202</v>
      </c>
      <c r="D61" s="73"/>
      <c r="E61" s="70"/>
      <c r="F61" s="70" t="s">
        <v>57</v>
      </c>
      <c r="G61" s="71" t="s">
        <v>114</v>
      </c>
      <c r="H61" s="29" t="s">
        <v>59</v>
      </c>
      <c r="I61" s="30">
        <v>93.14</v>
      </c>
      <c r="J61" s="30">
        <v>93.14</v>
      </c>
      <c r="K61" s="30">
        <v>93.14</v>
      </c>
      <c r="L61" s="30">
        <v>93.14</v>
      </c>
      <c r="M61" s="29" t="s">
        <v>59</v>
      </c>
      <c r="N61" s="29" t="s">
        <v>59</v>
      </c>
      <c r="O61" s="32">
        <v>35.08</v>
      </c>
      <c r="P61" s="29" t="s">
        <v>59</v>
      </c>
      <c r="Q61" s="29" t="s">
        <v>59</v>
      </c>
      <c r="R61" s="29" t="s">
        <v>59</v>
      </c>
      <c r="S61" s="29" t="s">
        <v>59</v>
      </c>
      <c r="T61" s="29" t="s">
        <v>59</v>
      </c>
      <c r="U61" s="29" t="str">
        <f t="shared" si="7"/>
        <v>NA</v>
      </c>
      <c r="V61" s="29" t="s">
        <v>59</v>
      </c>
      <c r="W61" s="29" t="s">
        <v>59</v>
      </c>
      <c r="X61" s="29" t="s">
        <v>59</v>
      </c>
      <c r="Y61" s="29" t="s">
        <v>59</v>
      </c>
      <c r="Z61" s="29" t="s">
        <v>59</v>
      </c>
      <c r="AA61" s="29" t="s">
        <v>59</v>
      </c>
      <c r="AB61" s="29" t="s">
        <v>59</v>
      </c>
      <c r="AC61" s="29" t="s">
        <v>59</v>
      </c>
      <c r="AD61" s="29" t="s">
        <v>59</v>
      </c>
      <c r="AE61" s="29" t="s">
        <v>59</v>
      </c>
      <c r="AF61" s="29" t="s">
        <v>59</v>
      </c>
      <c r="AG61" s="29" t="s">
        <v>59</v>
      </c>
      <c r="AH61" s="29" t="s">
        <v>59</v>
      </c>
      <c r="AI61" s="29" t="s">
        <v>59</v>
      </c>
      <c r="AJ61" s="29" t="s">
        <v>59</v>
      </c>
      <c r="AK61" s="29" t="s">
        <v>59</v>
      </c>
      <c r="AL61" s="29" t="s">
        <v>59</v>
      </c>
      <c r="AM61" s="29" t="s">
        <v>59</v>
      </c>
      <c r="AN61" s="29" t="s">
        <v>59</v>
      </c>
      <c r="AO61" s="29" t="s">
        <v>59</v>
      </c>
      <c r="AP61" s="29" t="s">
        <v>59</v>
      </c>
      <c r="AQ61" s="29" t="s">
        <v>59</v>
      </c>
      <c r="AR61" s="29" t="s">
        <v>59</v>
      </c>
    </row>
    <row r="62" spans="1:44" ht="42" customHeight="1" x14ac:dyDescent="0.3">
      <c r="A62" s="69" t="s">
        <v>55</v>
      </c>
      <c r="B62" s="69"/>
      <c r="C62" s="70">
        <v>99203</v>
      </c>
      <c r="D62" s="73"/>
      <c r="E62" s="70"/>
      <c r="F62" s="70" t="s">
        <v>57</v>
      </c>
      <c r="G62" s="71" t="s">
        <v>114</v>
      </c>
      <c r="H62" s="29" t="s">
        <v>59</v>
      </c>
      <c r="I62" s="30">
        <v>135.22</v>
      </c>
      <c r="J62" s="30">
        <v>135.22</v>
      </c>
      <c r="K62" s="30">
        <v>135.22</v>
      </c>
      <c r="L62" s="30">
        <v>135.22</v>
      </c>
      <c r="M62" s="29" t="s">
        <v>59</v>
      </c>
      <c r="N62" s="29" t="s">
        <v>59</v>
      </c>
      <c r="O62" s="32">
        <v>52.04</v>
      </c>
      <c r="P62" s="29" t="s">
        <v>59</v>
      </c>
      <c r="Q62" s="29" t="s">
        <v>59</v>
      </c>
      <c r="R62" s="29" t="s">
        <v>59</v>
      </c>
      <c r="S62" s="29" t="s">
        <v>59</v>
      </c>
      <c r="T62" s="29" t="s">
        <v>59</v>
      </c>
      <c r="U62" s="29" t="str">
        <f>Q62</f>
        <v>NA</v>
      </c>
      <c r="V62" s="29" t="s">
        <v>59</v>
      </c>
      <c r="W62" s="29" t="s">
        <v>59</v>
      </c>
      <c r="X62" s="29" t="s">
        <v>59</v>
      </c>
      <c r="Y62" s="29" t="s">
        <v>59</v>
      </c>
      <c r="Z62" s="29" t="s">
        <v>59</v>
      </c>
      <c r="AA62" s="29" t="s">
        <v>59</v>
      </c>
      <c r="AB62" s="29" t="s">
        <v>59</v>
      </c>
      <c r="AC62" s="29" t="s">
        <v>59</v>
      </c>
      <c r="AD62" s="29" t="s">
        <v>59</v>
      </c>
      <c r="AE62" s="29" t="s">
        <v>59</v>
      </c>
      <c r="AF62" s="29" t="s">
        <v>59</v>
      </c>
      <c r="AG62" s="29" t="s">
        <v>59</v>
      </c>
      <c r="AH62" s="29" t="s">
        <v>59</v>
      </c>
      <c r="AI62" s="29" t="s">
        <v>59</v>
      </c>
      <c r="AJ62" s="29" t="s">
        <v>59</v>
      </c>
      <c r="AK62" s="29" t="s">
        <v>59</v>
      </c>
      <c r="AL62" s="29" t="s">
        <v>59</v>
      </c>
      <c r="AM62" s="29" t="s">
        <v>59</v>
      </c>
      <c r="AN62" s="29" t="s">
        <v>59</v>
      </c>
      <c r="AO62" s="29" t="s">
        <v>59</v>
      </c>
      <c r="AP62" s="29" t="s">
        <v>59</v>
      </c>
      <c r="AQ62" s="29" t="s">
        <v>59</v>
      </c>
      <c r="AR62" s="29" t="s">
        <v>59</v>
      </c>
    </row>
    <row r="63" spans="1:44" ht="42" customHeight="1" x14ac:dyDescent="0.3">
      <c r="A63" s="69" t="s">
        <v>55</v>
      </c>
      <c r="B63" s="69"/>
      <c r="C63" s="70">
        <v>99204</v>
      </c>
      <c r="D63" s="73"/>
      <c r="E63" s="70"/>
      <c r="F63" s="70" t="s">
        <v>57</v>
      </c>
      <c r="G63" s="71" t="s">
        <v>114</v>
      </c>
      <c r="H63" s="29" t="s">
        <v>59</v>
      </c>
      <c r="I63" s="30">
        <v>207.36</v>
      </c>
      <c r="J63" s="30">
        <v>207.36</v>
      </c>
      <c r="K63" s="30">
        <v>207.36</v>
      </c>
      <c r="L63" s="30">
        <v>207.36</v>
      </c>
      <c r="M63" s="29" t="s">
        <v>59</v>
      </c>
      <c r="N63" s="29" t="s">
        <v>59</v>
      </c>
      <c r="O63" s="74" t="s">
        <v>59</v>
      </c>
      <c r="P63" s="29" t="s">
        <v>59</v>
      </c>
      <c r="Q63" s="29" t="s">
        <v>59</v>
      </c>
      <c r="R63" s="29" t="s">
        <v>59</v>
      </c>
      <c r="S63" s="29" t="s">
        <v>59</v>
      </c>
      <c r="T63" s="29" t="s">
        <v>59</v>
      </c>
      <c r="U63" s="29" t="str">
        <f t="shared" si="7"/>
        <v>NA</v>
      </c>
      <c r="V63" s="29" t="s">
        <v>59</v>
      </c>
      <c r="W63" s="29" t="s">
        <v>59</v>
      </c>
      <c r="X63" s="29" t="s">
        <v>59</v>
      </c>
      <c r="Y63" s="29" t="s">
        <v>59</v>
      </c>
      <c r="Z63" s="29" t="s">
        <v>59</v>
      </c>
      <c r="AA63" s="29" t="s">
        <v>59</v>
      </c>
      <c r="AB63" s="29" t="s">
        <v>59</v>
      </c>
      <c r="AC63" s="29" t="s">
        <v>59</v>
      </c>
      <c r="AD63" s="29" t="s">
        <v>59</v>
      </c>
      <c r="AE63" s="29" t="s">
        <v>59</v>
      </c>
      <c r="AF63" s="29" t="s">
        <v>59</v>
      </c>
      <c r="AG63" s="29" t="s">
        <v>59</v>
      </c>
      <c r="AH63" s="29" t="s">
        <v>59</v>
      </c>
      <c r="AI63" s="29" t="s">
        <v>59</v>
      </c>
      <c r="AJ63" s="29" t="s">
        <v>59</v>
      </c>
      <c r="AK63" s="29" t="s">
        <v>59</v>
      </c>
      <c r="AL63" s="29" t="s">
        <v>59</v>
      </c>
      <c r="AM63" s="29" t="s">
        <v>59</v>
      </c>
      <c r="AN63" s="29" t="s">
        <v>59</v>
      </c>
      <c r="AO63" s="29" t="s">
        <v>59</v>
      </c>
      <c r="AP63" s="29" t="s">
        <v>59</v>
      </c>
      <c r="AQ63" s="29" t="s">
        <v>59</v>
      </c>
      <c r="AR63" s="29" t="s">
        <v>59</v>
      </c>
    </row>
    <row r="64" spans="1:44" ht="42" customHeight="1" x14ac:dyDescent="0.3">
      <c r="A64" s="69" t="s">
        <v>55</v>
      </c>
      <c r="B64" s="69"/>
      <c r="C64" s="70">
        <v>99205</v>
      </c>
      <c r="D64" s="73"/>
      <c r="E64" s="70"/>
      <c r="F64" s="70" t="s">
        <v>57</v>
      </c>
      <c r="G64" s="71" t="s">
        <v>114</v>
      </c>
      <c r="H64" s="29" t="s">
        <v>59</v>
      </c>
      <c r="I64" s="30">
        <v>260.61</v>
      </c>
      <c r="J64" s="30">
        <v>260.61</v>
      </c>
      <c r="K64" s="30">
        <v>260.61</v>
      </c>
      <c r="L64" s="30">
        <v>260.61</v>
      </c>
      <c r="M64" s="29" t="s">
        <v>59</v>
      </c>
      <c r="N64" s="29" t="s">
        <v>59</v>
      </c>
      <c r="O64" s="74" t="s">
        <v>59</v>
      </c>
      <c r="P64" s="29" t="s">
        <v>59</v>
      </c>
      <c r="Q64" s="29" t="s">
        <v>59</v>
      </c>
      <c r="R64" s="29" t="s">
        <v>59</v>
      </c>
      <c r="S64" s="29" t="s">
        <v>59</v>
      </c>
      <c r="T64" s="29" t="s">
        <v>59</v>
      </c>
      <c r="U64" s="29" t="str">
        <f t="shared" si="7"/>
        <v>NA</v>
      </c>
      <c r="V64" s="29" t="s">
        <v>59</v>
      </c>
      <c r="W64" s="29" t="s">
        <v>59</v>
      </c>
      <c r="X64" s="29" t="s">
        <v>59</v>
      </c>
      <c r="Y64" s="29" t="s">
        <v>59</v>
      </c>
      <c r="Z64" s="29" t="s">
        <v>59</v>
      </c>
      <c r="AA64" s="29" t="s">
        <v>59</v>
      </c>
      <c r="AB64" s="29" t="s">
        <v>59</v>
      </c>
      <c r="AC64" s="29" t="s">
        <v>59</v>
      </c>
      <c r="AD64" s="29" t="s">
        <v>59</v>
      </c>
      <c r="AE64" s="29" t="s">
        <v>59</v>
      </c>
      <c r="AF64" s="29" t="s">
        <v>59</v>
      </c>
      <c r="AG64" s="29" t="s">
        <v>59</v>
      </c>
      <c r="AH64" s="29" t="s">
        <v>59</v>
      </c>
      <c r="AI64" s="29" t="s">
        <v>59</v>
      </c>
      <c r="AJ64" s="29" t="s">
        <v>59</v>
      </c>
      <c r="AK64" s="29" t="s">
        <v>59</v>
      </c>
      <c r="AL64" s="29" t="s">
        <v>59</v>
      </c>
      <c r="AM64" s="29" t="s">
        <v>59</v>
      </c>
      <c r="AN64" s="29" t="s">
        <v>59</v>
      </c>
      <c r="AO64" s="29" t="s">
        <v>59</v>
      </c>
      <c r="AP64" s="29" t="s">
        <v>59</v>
      </c>
      <c r="AQ64" s="29" t="s">
        <v>59</v>
      </c>
      <c r="AR64" s="29" t="s">
        <v>59</v>
      </c>
    </row>
    <row r="65" spans="1:44" ht="42" customHeight="1" x14ac:dyDescent="0.3">
      <c r="A65" s="69" t="s">
        <v>55</v>
      </c>
      <c r="B65" s="69"/>
      <c r="C65" s="70">
        <v>99211</v>
      </c>
      <c r="D65" s="73"/>
      <c r="E65" s="70"/>
      <c r="F65" s="70" t="s">
        <v>57</v>
      </c>
      <c r="G65" s="71" t="s">
        <v>115</v>
      </c>
      <c r="H65" s="29" t="s">
        <v>59</v>
      </c>
      <c r="I65" s="30">
        <v>24.54</v>
      </c>
      <c r="J65" s="30">
        <v>24.54</v>
      </c>
      <c r="K65" s="30">
        <v>24.54</v>
      </c>
      <c r="L65" s="30">
        <v>24.54</v>
      </c>
      <c r="M65" s="30">
        <v>24.54</v>
      </c>
      <c r="N65" s="30">
        <v>24.54</v>
      </c>
      <c r="O65" s="30">
        <v>13.06</v>
      </c>
      <c r="P65" s="29" t="s">
        <v>59</v>
      </c>
      <c r="Q65" s="29" t="s">
        <v>59</v>
      </c>
      <c r="R65" s="29" t="s">
        <v>59</v>
      </c>
      <c r="S65" s="29" t="s">
        <v>59</v>
      </c>
      <c r="T65" s="29" t="s">
        <v>59</v>
      </c>
      <c r="U65" s="29" t="str">
        <f t="shared" si="7"/>
        <v>NA</v>
      </c>
      <c r="V65" s="29" t="s">
        <v>59</v>
      </c>
      <c r="W65" s="29" t="s">
        <v>59</v>
      </c>
      <c r="X65" s="29" t="s">
        <v>59</v>
      </c>
      <c r="Y65" s="29" t="s">
        <v>59</v>
      </c>
      <c r="Z65" s="29" t="s">
        <v>59</v>
      </c>
      <c r="AA65" s="29" t="s">
        <v>59</v>
      </c>
      <c r="AB65" s="29" t="s">
        <v>59</v>
      </c>
      <c r="AC65" s="29" t="s">
        <v>59</v>
      </c>
      <c r="AD65" s="29" t="s">
        <v>59</v>
      </c>
      <c r="AE65" s="29" t="s">
        <v>59</v>
      </c>
      <c r="AF65" s="29" t="s">
        <v>59</v>
      </c>
      <c r="AG65" s="29" t="s">
        <v>59</v>
      </c>
      <c r="AH65" s="29" t="s">
        <v>59</v>
      </c>
      <c r="AI65" s="29" t="s">
        <v>59</v>
      </c>
      <c r="AJ65" s="29" t="s">
        <v>59</v>
      </c>
      <c r="AK65" s="29" t="s">
        <v>59</v>
      </c>
      <c r="AL65" s="29" t="s">
        <v>59</v>
      </c>
      <c r="AM65" s="29" t="s">
        <v>59</v>
      </c>
      <c r="AN65" s="29" t="s">
        <v>59</v>
      </c>
      <c r="AO65" s="29" t="s">
        <v>59</v>
      </c>
      <c r="AP65" s="29" t="s">
        <v>59</v>
      </c>
      <c r="AQ65" s="29" t="s">
        <v>59</v>
      </c>
      <c r="AR65" s="29" t="s">
        <v>59</v>
      </c>
    </row>
    <row r="66" spans="1:44" ht="42" customHeight="1" x14ac:dyDescent="0.3">
      <c r="A66" s="69" t="s">
        <v>55</v>
      </c>
      <c r="B66" s="69"/>
      <c r="C66" s="70">
        <v>99212</v>
      </c>
      <c r="D66" s="73"/>
      <c r="E66" s="70"/>
      <c r="F66" s="70" t="s">
        <v>57</v>
      </c>
      <c r="G66" s="71" t="s">
        <v>115</v>
      </c>
      <c r="H66" s="29" t="s">
        <v>59</v>
      </c>
      <c r="I66" s="30">
        <v>53.87</v>
      </c>
      <c r="J66" s="30">
        <v>53.87</v>
      </c>
      <c r="K66" s="30">
        <v>53.87</v>
      </c>
      <c r="L66" s="30">
        <v>53.87</v>
      </c>
      <c r="M66" s="41" t="s">
        <v>59</v>
      </c>
      <c r="N66" s="41" t="s">
        <v>59</v>
      </c>
      <c r="O66" s="42">
        <v>24.42</v>
      </c>
      <c r="P66" s="41" t="s">
        <v>59</v>
      </c>
      <c r="Q66" s="41" t="s">
        <v>59</v>
      </c>
      <c r="R66" s="41" t="s">
        <v>59</v>
      </c>
      <c r="S66" s="41" t="s">
        <v>59</v>
      </c>
      <c r="T66" s="41" t="s">
        <v>59</v>
      </c>
      <c r="U66" s="41" t="str">
        <f t="shared" si="7"/>
        <v>NA</v>
      </c>
      <c r="V66" s="41" t="s">
        <v>59</v>
      </c>
      <c r="W66" s="41" t="s">
        <v>59</v>
      </c>
      <c r="X66" s="41" t="s">
        <v>59</v>
      </c>
      <c r="Y66" s="41" t="s">
        <v>59</v>
      </c>
      <c r="Z66" s="41" t="s">
        <v>59</v>
      </c>
      <c r="AA66" s="41" t="s">
        <v>59</v>
      </c>
      <c r="AB66" s="41" t="s">
        <v>59</v>
      </c>
      <c r="AC66" s="41" t="s">
        <v>59</v>
      </c>
      <c r="AD66" s="41" t="s">
        <v>59</v>
      </c>
      <c r="AE66" s="41" t="s">
        <v>59</v>
      </c>
      <c r="AF66" s="41" t="s">
        <v>59</v>
      </c>
      <c r="AG66" s="41" t="s">
        <v>59</v>
      </c>
      <c r="AH66" s="41" t="s">
        <v>59</v>
      </c>
      <c r="AI66" s="41" t="s">
        <v>59</v>
      </c>
      <c r="AJ66" s="41" t="s">
        <v>59</v>
      </c>
      <c r="AK66" s="41" t="s">
        <v>59</v>
      </c>
      <c r="AL66" s="41" t="s">
        <v>59</v>
      </c>
      <c r="AM66" s="41" t="s">
        <v>59</v>
      </c>
      <c r="AN66" s="41" t="s">
        <v>59</v>
      </c>
      <c r="AO66" s="41" t="s">
        <v>59</v>
      </c>
      <c r="AP66" s="41" t="s">
        <v>59</v>
      </c>
      <c r="AQ66" s="41" t="s">
        <v>59</v>
      </c>
      <c r="AR66" s="41" t="s">
        <v>59</v>
      </c>
    </row>
    <row r="67" spans="1:44" ht="42" customHeight="1" x14ac:dyDescent="0.3">
      <c r="A67" s="69" t="s">
        <v>55</v>
      </c>
      <c r="B67" s="69"/>
      <c r="C67" s="70">
        <v>99213</v>
      </c>
      <c r="D67" s="73"/>
      <c r="E67" s="70"/>
      <c r="F67" s="70" t="s">
        <v>57</v>
      </c>
      <c r="G67" s="71" t="s">
        <v>115</v>
      </c>
      <c r="H67" s="29" t="s">
        <v>59</v>
      </c>
      <c r="I67" s="30">
        <v>91.14</v>
      </c>
      <c r="J67" s="30">
        <v>91.14</v>
      </c>
      <c r="K67" s="30">
        <v>91.14</v>
      </c>
      <c r="L67" s="30">
        <v>91.14</v>
      </c>
      <c r="M67" s="41" t="s">
        <v>59</v>
      </c>
      <c r="N67" s="41" t="s">
        <v>59</v>
      </c>
      <c r="O67" s="42">
        <v>39.299999999999997</v>
      </c>
      <c r="P67" s="41" t="s">
        <v>59</v>
      </c>
      <c r="Q67" s="41" t="s">
        <v>59</v>
      </c>
      <c r="R67" s="41" t="s">
        <v>59</v>
      </c>
      <c r="S67" s="41" t="s">
        <v>59</v>
      </c>
      <c r="T67" s="41" t="s">
        <v>59</v>
      </c>
      <c r="U67" s="41" t="str">
        <f t="shared" si="7"/>
        <v>NA</v>
      </c>
      <c r="V67" s="41" t="s">
        <v>59</v>
      </c>
      <c r="W67" s="41" t="s">
        <v>59</v>
      </c>
      <c r="X67" s="41" t="s">
        <v>59</v>
      </c>
      <c r="Y67" s="41" t="s">
        <v>59</v>
      </c>
      <c r="Z67" s="41" t="s">
        <v>59</v>
      </c>
      <c r="AA67" s="41" t="s">
        <v>59</v>
      </c>
      <c r="AB67" s="41" t="s">
        <v>59</v>
      </c>
      <c r="AC67" s="41" t="s">
        <v>59</v>
      </c>
      <c r="AD67" s="41" t="s">
        <v>59</v>
      </c>
      <c r="AE67" s="41" t="s">
        <v>59</v>
      </c>
      <c r="AF67" s="41" t="s">
        <v>59</v>
      </c>
      <c r="AG67" s="41" t="s">
        <v>59</v>
      </c>
      <c r="AH67" s="41" t="s">
        <v>59</v>
      </c>
      <c r="AI67" s="41" t="s">
        <v>59</v>
      </c>
      <c r="AJ67" s="41" t="s">
        <v>59</v>
      </c>
      <c r="AK67" s="41" t="s">
        <v>59</v>
      </c>
      <c r="AL67" s="41" t="s">
        <v>59</v>
      </c>
      <c r="AM67" s="41" t="s">
        <v>59</v>
      </c>
      <c r="AN67" s="41" t="s">
        <v>59</v>
      </c>
      <c r="AO67" s="41" t="s">
        <v>59</v>
      </c>
      <c r="AP67" s="41" t="s">
        <v>59</v>
      </c>
      <c r="AQ67" s="41" t="s">
        <v>59</v>
      </c>
      <c r="AR67" s="41" t="s">
        <v>59</v>
      </c>
    </row>
    <row r="68" spans="1:44" ht="42" customHeight="1" x14ac:dyDescent="0.3">
      <c r="A68" s="69" t="s">
        <v>55</v>
      </c>
      <c r="B68" s="69"/>
      <c r="C68" s="70">
        <v>99214</v>
      </c>
      <c r="D68" s="73"/>
      <c r="E68" s="70"/>
      <c r="F68" s="70" t="s">
        <v>57</v>
      </c>
      <c r="G68" s="71" t="s">
        <v>115</v>
      </c>
      <c r="H68" s="29" t="s">
        <v>59</v>
      </c>
      <c r="I68" s="30">
        <v>134.5</v>
      </c>
      <c r="J68" s="30">
        <v>134.5</v>
      </c>
      <c r="K68" s="30">
        <v>134.5</v>
      </c>
      <c r="L68" s="30">
        <v>134.5</v>
      </c>
      <c r="M68" s="41" t="s">
        <v>59</v>
      </c>
      <c r="N68" s="41" t="s">
        <v>59</v>
      </c>
      <c r="O68" s="74" t="s">
        <v>59</v>
      </c>
      <c r="P68" s="41" t="s">
        <v>59</v>
      </c>
      <c r="Q68" s="41" t="s">
        <v>59</v>
      </c>
      <c r="R68" s="41" t="s">
        <v>59</v>
      </c>
      <c r="S68" s="41" t="s">
        <v>59</v>
      </c>
      <c r="T68" s="41" t="s">
        <v>59</v>
      </c>
      <c r="U68" s="41" t="str">
        <f t="shared" si="7"/>
        <v>NA</v>
      </c>
      <c r="V68" s="41" t="s">
        <v>59</v>
      </c>
      <c r="W68" s="41" t="s">
        <v>59</v>
      </c>
      <c r="X68" s="41" t="s">
        <v>59</v>
      </c>
      <c r="Y68" s="41" t="s">
        <v>59</v>
      </c>
      <c r="Z68" s="41" t="s">
        <v>59</v>
      </c>
      <c r="AA68" s="41" t="s">
        <v>59</v>
      </c>
      <c r="AB68" s="41" t="s">
        <v>59</v>
      </c>
      <c r="AC68" s="41" t="s">
        <v>59</v>
      </c>
      <c r="AD68" s="41" t="s">
        <v>59</v>
      </c>
      <c r="AE68" s="41" t="s">
        <v>59</v>
      </c>
      <c r="AF68" s="41" t="s">
        <v>59</v>
      </c>
      <c r="AG68" s="41" t="s">
        <v>59</v>
      </c>
      <c r="AH68" s="41" t="s">
        <v>59</v>
      </c>
      <c r="AI68" s="41" t="s">
        <v>59</v>
      </c>
      <c r="AJ68" s="41" t="s">
        <v>59</v>
      </c>
      <c r="AK68" s="41" t="s">
        <v>59</v>
      </c>
      <c r="AL68" s="41" t="s">
        <v>59</v>
      </c>
      <c r="AM68" s="41" t="s">
        <v>59</v>
      </c>
      <c r="AN68" s="41" t="s">
        <v>59</v>
      </c>
      <c r="AO68" s="41" t="s">
        <v>59</v>
      </c>
      <c r="AP68" s="41" t="s">
        <v>59</v>
      </c>
      <c r="AQ68" s="41" t="s">
        <v>59</v>
      </c>
      <c r="AR68" s="41" t="s">
        <v>59</v>
      </c>
    </row>
    <row r="69" spans="1:44" ht="42" customHeight="1" x14ac:dyDescent="0.3">
      <c r="A69" s="69" t="s">
        <v>55</v>
      </c>
      <c r="B69" s="69"/>
      <c r="C69" s="70" t="s">
        <v>116</v>
      </c>
      <c r="D69" s="73"/>
      <c r="E69" s="70"/>
      <c r="F69" s="70" t="s">
        <v>57</v>
      </c>
      <c r="G69" s="71" t="s">
        <v>115</v>
      </c>
      <c r="H69" s="29" t="s">
        <v>59</v>
      </c>
      <c r="I69" s="30">
        <v>181.67</v>
      </c>
      <c r="J69" s="30">
        <v>181.67</v>
      </c>
      <c r="K69" s="30">
        <v>181.67</v>
      </c>
      <c r="L69" s="30">
        <v>181.67</v>
      </c>
      <c r="M69" s="41" t="s">
        <v>59</v>
      </c>
      <c r="N69" s="41" t="s">
        <v>59</v>
      </c>
      <c r="O69" s="74" t="s">
        <v>59</v>
      </c>
      <c r="P69" s="41" t="s">
        <v>59</v>
      </c>
      <c r="Q69" s="41" t="s">
        <v>59</v>
      </c>
      <c r="R69" s="41" t="s">
        <v>59</v>
      </c>
      <c r="S69" s="41" t="s">
        <v>59</v>
      </c>
      <c r="T69" s="41" t="s">
        <v>59</v>
      </c>
      <c r="U69" s="41" t="str">
        <f t="shared" si="7"/>
        <v>NA</v>
      </c>
      <c r="V69" s="41" t="s">
        <v>59</v>
      </c>
      <c r="W69" s="41" t="s">
        <v>59</v>
      </c>
      <c r="X69" s="41" t="s">
        <v>59</v>
      </c>
      <c r="Y69" s="41" t="s">
        <v>59</v>
      </c>
      <c r="Z69" s="41" t="s">
        <v>59</v>
      </c>
      <c r="AA69" s="41" t="s">
        <v>59</v>
      </c>
      <c r="AB69" s="41" t="s">
        <v>59</v>
      </c>
      <c r="AC69" s="41" t="s">
        <v>59</v>
      </c>
      <c r="AD69" s="41" t="s">
        <v>59</v>
      </c>
      <c r="AE69" s="41" t="s">
        <v>59</v>
      </c>
      <c r="AF69" s="41" t="s">
        <v>59</v>
      </c>
      <c r="AG69" s="41" t="s">
        <v>59</v>
      </c>
      <c r="AH69" s="41" t="s">
        <v>59</v>
      </c>
      <c r="AI69" s="41" t="s">
        <v>59</v>
      </c>
      <c r="AJ69" s="41" t="s">
        <v>59</v>
      </c>
      <c r="AK69" s="41" t="s">
        <v>59</v>
      </c>
      <c r="AL69" s="41" t="s">
        <v>59</v>
      </c>
      <c r="AM69" s="41" t="s">
        <v>59</v>
      </c>
      <c r="AN69" s="41" t="s">
        <v>59</v>
      </c>
      <c r="AO69" s="41" t="s">
        <v>59</v>
      </c>
      <c r="AP69" s="41" t="s">
        <v>59</v>
      </c>
      <c r="AQ69" s="41" t="s">
        <v>59</v>
      </c>
      <c r="AR69" s="41" t="s">
        <v>59</v>
      </c>
    </row>
    <row r="70" spans="1:44" ht="42" customHeight="1" x14ac:dyDescent="0.3">
      <c r="A70" s="69" t="s">
        <v>55</v>
      </c>
      <c r="B70" s="69"/>
      <c r="C70" s="70" t="s">
        <v>117</v>
      </c>
      <c r="D70" s="73"/>
      <c r="E70" s="70"/>
      <c r="F70" s="70" t="s">
        <v>57</v>
      </c>
      <c r="G70" s="77" t="s">
        <v>118</v>
      </c>
      <c r="H70" s="29" t="s">
        <v>59</v>
      </c>
      <c r="I70" s="32">
        <v>70.02</v>
      </c>
      <c r="J70" s="32">
        <v>70.02</v>
      </c>
      <c r="K70" s="32">
        <v>70.02</v>
      </c>
      <c r="L70" s="32">
        <v>70.02</v>
      </c>
      <c r="M70" s="41" t="s">
        <v>59</v>
      </c>
      <c r="N70" s="41" t="s">
        <v>59</v>
      </c>
      <c r="O70" s="74" t="s">
        <v>59</v>
      </c>
      <c r="P70" s="41" t="s">
        <v>59</v>
      </c>
      <c r="Q70" s="41" t="s">
        <v>59</v>
      </c>
      <c r="R70" s="41" t="s">
        <v>59</v>
      </c>
      <c r="S70" s="41" t="s">
        <v>59</v>
      </c>
      <c r="T70" s="41" t="s">
        <v>59</v>
      </c>
      <c r="U70" s="41" t="s">
        <v>59</v>
      </c>
      <c r="V70" s="41" t="s">
        <v>59</v>
      </c>
      <c r="W70" s="41" t="s">
        <v>59</v>
      </c>
      <c r="X70" s="41" t="s">
        <v>59</v>
      </c>
      <c r="Y70" s="41" t="s">
        <v>59</v>
      </c>
      <c r="Z70" s="41" t="s">
        <v>59</v>
      </c>
      <c r="AA70" s="41" t="s">
        <v>59</v>
      </c>
      <c r="AB70" s="41" t="s">
        <v>59</v>
      </c>
      <c r="AC70" s="41" t="s">
        <v>59</v>
      </c>
      <c r="AD70" s="41" t="s">
        <v>59</v>
      </c>
      <c r="AE70" s="41" t="s">
        <v>59</v>
      </c>
      <c r="AF70" s="41" t="s">
        <v>59</v>
      </c>
      <c r="AG70" s="41" t="s">
        <v>59</v>
      </c>
      <c r="AH70" s="41" t="s">
        <v>59</v>
      </c>
      <c r="AI70" s="41" t="s">
        <v>59</v>
      </c>
      <c r="AJ70" s="41" t="s">
        <v>59</v>
      </c>
      <c r="AK70" s="41" t="s">
        <v>59</v>
      </c>
      <c r="AL70" s="41" t="s">
        <v>59</v>
      </c>
      <c r="AM70" s="41" t="s">
        <v>59</v>
      </c>
      <c r="AN70" s="41" t="s">
        <v>59</v>
      </c>
      <c r="AO70" s="41" t="s">
        <v>59</v>
      </c>
      <c r="AP70" s="41" t="s">
        <v>59</v>
      </c>
      <c r="AQ70" s="41" t="s">
        <v>59</v>
      </c>
      <c r="AR70" s="41" t="s">
        <v>59</v>
      </c>
    </row>
    <row r="71" spans="1:44" ht="42" customHeight="1" x14ac:dyDescent="0.3">
      <c r="A71" s="69" t="s">
        <v>55</v>
      </c>
      <c r="B71" s="69"/>
      <c r="C71" s="70" t="s">
        <v>119</v>
      </c>
      <c r="D71" s="73"/>
      <c r="E71" s="70"/>
      <c r="F71" s="70" t="s">
        <v>57</v>
      </c>
      <c r="G71" s="77" t="s">
        <v>118</v>
      </c>
      <c r="H71" s="29" t="s">
        <v>59</v>
      </c>
      <c r="I71" s="32">
        <v>101.09</v>
      </c>
      <c r="J71" s="32">
        <v>101.09</v>
      </c>
      <c r="K71" s="32">
        <v>101.09</v>
      </c>
      <c r="L71" s="32">
        <v>101.09</v>
      </c>
      <c r="M71" s="41" t="s">
        <v>59</v>
      </c>
      <c r="N71" s="41" t="s">
        <v>59</v>
      </c>
      <c r="O71" s="74" t="s">
        <v>59</v>
      </c>
      <c r="P71" s="41" t="s">
        <v>59</v>
      </c>
      <c r="Q71" s="41" t="s">
        <v>59</v>
      </c>
      <c r="R71" s="41" t="s">
        <v>59</v>
      </c>
      <c r="S71" s="41" t="s">
        <v>59</v>
      </c>
      <c r="T71" s="41" t="s">
        <v>59</v>
      </c>
      <c r="U71" s="41" t="s">
        <v>59</v>
      </c>
      <c r="V71" s="41" t="s">
        <v>59</v>
      </c>
      <c r="W71" s="41" t="s">
        <v>59</v>
      </c>
      <c r="X71" s="41" t="s">
        <v>59</v>
      </c>
      <c r="Y71" s="41" t="s">
        <v>59</v>
      </c>
      <c r="Z71" s="41" t="s">
        <v>59</v>
      </c>
      <c r="AA71" s="41" t="s">
        <v>59</v>
      </c>
      <c r="AB71" s="41" t="s">
        <v>59</v>
      </c>
      <c r="AC71" s="41" t="s">
        <v>59</v>
      </c>
      <c r="AD71" s="41" t="s">
        <v>59</v>
      </c>
      <c r="AE71" s="41" t="s">
        <v>59</v>
      </c>
      <c r="AF71" s="41" t="s">
        <v>59</v>
      </c>
      <c r="AG71" s="41" t="s">
        <v>59</v>
      </c>
      <c r="AH71" s="41" t="s">
        <v>59</v>
      </c>
      <c r="AI71" s="41" t="s">
        <v>59</v>
      </c>
      <c r="AJ71" s="41" t="s">
        <v>59</v>
      </c>
      <c r="AK71" s="41" t="s">
        <v>59</v>
      </c>
      <c r="AL71" s="41" t="s">
        <v>59</v>
      </c>
      <c r="AM71" s="41" t="s">
        <v>59</v>
      </c>
      <c r="AN71" s="41" t="s">
        <v>59</v>
      </c>
      <c r="AO71" s="41" t="s">
        <v>59</v>
      </c>
      <c r="AP71" s="41" t="s">
        <v>59</v>
      </c>
      <c r="AQ71" s="41" t="s">
        <v>59</v>
      </c>
      <c r="AR71" s="41" t="s">
        <v>59</v>
      </c>
    </row>
    <row r="72" spans="1:44" ht="42" customHeight="1" x14ac:dyDescent="0.3">
      <c r="A72" s="69" t="s">
        <v>55</v>
      </c>
      <c r="B72" s="69"/>
      <c r="C72" s="70" t="s">
        <v>121</v>
      </c>
      <c r="D72" s="73"/>
      <c r="E72" s="70"/>
      <c r="F72" s="70" t="s">
        <v>57</v>
      </c>
      <c r="G72" s="77" t="s">
        <v>118</v>
      </c>
      <c r="H72" s="29" t="s">
        <v>59</v>
      </c>
      <c r="I72" s="32">
        <v>231.86</v>
      </c>
      <c r="J72" s="32">
        <v>231.86</v>
      </c>
      <c r="K72" s="32">
        <v>231.86</v>
      </c>
      <c r="L72" s="32">
        <v>231.86</v>
      </c>
      <c r="M72" s="41" t="s">
        <v>59</v>
      </c>
      <c r="N72" s="41" t="s">
        <v>59</v>
      </c>
      <c r="O72" s="74" t="s">
        <v>59</v>
      </c>
      <c r="P72" s="41" t="s">
        <v>59</v>
      </c>
      <c r="Q72" s="41" t="s">
        <v>59</v>
      </c>
      <c r="R72" s="41" t="s">
        <v>59</v>
      </c>
      <c r="S72" s="41" t="s">
        <v>59</v>
      </c>
      <c r="T72" s="41" t="s">
        <v>59</v>
      </c>
      <c r="U72" s="41" t="s">
        <v>59</v>
      </c>
      <c r="V72" s="41" t="s">
        <v>59</v>
      </c>
      <c r="W72" s="41" t="s">
        <v>59</v>
      </c>
      <c r="X72" s="41" t="s">
        <v>59</v>
      </c>
      <c r="Y72" s="41" t="s">
        <v>59</v>
      </c>
      <c r="Z72" s="41" t="s">
        <v>59</v>
      </c>
      <c r="AA72" s="41" t="s">
        <v>59</v>
      </c>
      <c r="AB72" s="41" t="s">
        <v>59</v>
      </c>
      <c r="AC72" s="41" t="s">
        <v>59</v>
      </c>
      <c r="AD72" s="41" t="s">
        <v>59</v>
      </c>
      <c r="AE72" s="41" t="s">
        <v>59</v>
      </c>
      <c r="AF72" s="41" t="s">
        <v>59</v>
      </c>
      <c r="AG72" s="41" t="s">
        <v>59</v>
      </c>
      <c r="AH72" s="41" t="s">
        <v>59</v>
      </c>
      <c r="AI72" s="41" t="s">
        <v>59</v>
      </c>
      <c r="AJ72" s="41" t="s">
        <v>59</v>
      </c>
      <c r="AK72" s="41" t="s">
        <v>59</v>
      </c>
      <c r="AL72" s="41" t="s">
        <v>59</v>
      </c>
      <c r="AM72" s="41" t="s">
        <v>59</v>
      </c>
      <c r="AN72" s="41" t="s">
        <v>59</v>
      </c>
      <c r="AO72" s="41" t="s">
        <v>59</v>
      </c>
      <c r="AP72" s="41" t="s">
        <v>59</v>
      </c>
      <c r="AQ72" s="41" t="s">
        <v>59</v>
      </c>
      <c r="AR72" s="41" t="s">
        <v>59</v>
      </c>
    </row>
    <row r="73" spans="1:44" ht="42" customHeight="1" x14ac:dyDescent="0.3">
      <c r="A73" s="69" t="s">
        <v>55</v>
      </c>
      <c r="B73" s="69"/>
      <c r="C73" s="70" t="s">
        <v>122</v>
      </c>
      <c r="D73" s="73"/>
      <c r="E73" s="70"/>
      <c r="F73" s="70" t="s">
        <v>57</v>
      </c>
      <c r="G73" s="77" t="s">
        <v>118</v>
      </c>
      <c r="H73" s="29" t="s">
        <v>59</v>
      </c>
      <c r="I73" s="32">
        <v>281.13</v>
      </c>
      <c r="J73" s="32">
        <v>281.13</v>
      </c>
      <c r="K73" s="32">
        <v>281.13</v>
      </c>
      <c r="L73" s="32">
        <v>281.13</v>
      </c>
      <c r="M73" s="41" t="s">
        <v>59</v>
      </c>
      <c r="N73" s="41" t="s">
        <v>59</v>
      </c>
      <c r="O73" s="74" t="s">
        <v>59</v>
      </c>
      <c r="P73" s="41" t="s">
        <v>59</v>
      </c>
      <c r="Q73" s="41" t="s">
        <v>59</v>
      </c>
      <c r="R73" s="41" t="s">
        <v>59</v>
      </c>
      <c r="S73" s="41" t="s">
        <v>59</v>
      </c>
      <c r="T73" s="41" t="s">
        <v>59</v>
      </c>
      <c r="U73" s="41" t="s">
        <v>59</v>
      </c>
      <c r="V73" s="41" t="s">
        <v>59</v>
      </c>
      <c r="W73" s="41" t="s">
        <v>59</v>
      </c>
      <c r="X73" s="41" t="s">
        <v>59</v>
      </c>
      <c r="Y73" s="41" t="s">
        <v>59</v>
      </c>
      <c r="Z73" s="41" t="s">
        <v>59</v>
      </c>
      <c r="AA73" s="41" t="s">
        <v>59</v>
      </c>
      <c r="AB73" s="41" t="s">
        <v>59</v>
      </c>
      <c r="AC73" s="41" t="s">
        <v>59</v>
      </c>
      <c r="AD73" s="41" t="s">
        <v>59</v>
      </c>
      <c r="AE73" s="41" t="s">
        <v>59</v>
      </c>
      <c r="AF73" s="41" t="s">
        <v>59</v>
      </c>
      <c r="AG73" s="41" t="s">
        <v>59</v>
      </c>
      <c r="AH73" s="41" t="s">
        <v>59</v>
      </c>
      <c r="AI73" s="41" t="s">
        <v>59</v>
      </c>
      <c r="AJ73" s="41" t="s">
        <v>59</v>
      </c>
      <c r="AK73" s="41" t="s">
        <v>59</v>
      </c>
      <c r="AL73" s="41" t="s">
        <v>59</v>
      </c>
      <c r="AM73" s="41" t="s">
        <v>59</v>
      </c>
      <c r="AN73" s="41" t="s">
        <v>59</v>
      </c>
      <c r="AO73" s="41" t="s">
        <v>59</v>
      </c>
      <c r="AP73" s="41" t="s">
        <v>59</v>
      </c>
      <c r="AQ73" s="41" t="s">
        <v>59</v>
      </c>
      <c r="AR73" s="41" t="s">
        <v>59</v>
      </c>
    </row>
    <row r="74" spans="1:44" ht="42" customHeight="1" x14ac:dyDescent="0.3">
      <c r="A74" s="69" t="s">
        <v>55</v>
      </c>
      <c r="B74" s="69"/>
      <c r="C74" s="70" t="s">
        <v>123</v>
      </c>
      <c r="D74" s="73"/>
      <c r="E74" s="70"/>
      <c r="F74" s="70" t="s">
        <v>57</v>
      </c>
      <c r="G74" s="77" t="s">
        <v>124</v>
      </c>
      <c r="H74" s="29" t="s">
        <v>59</v>
      </c>
      <c r="I74" s="32">
        <v>70.400000000000006</v>
      </c>
      <c r="J74" s="32">
        <v>70.400000000000006</v>
      </c>
      <c r="K74" s="32">
        <v>70.400000000000006</v>
      </c>
      <c r="L74" s="32">
        <v>70.400000000000006</v>
      </c>
      <c r="M74" s="41" t="s">
        <v>59</v>
      </c>
      <c r="N74" s="41" t="s">
        <v>59</v>
      </c>
      <c r="O74" s="74" t="s">
        <v>59</v>
      </c>
      <c r="P74" s="41" t="s">
        <v>59</v>
      </c>
      <c r="Q74" s="41" t="s">
        <v>59</v>
      </c>
      <c r="R74" s="41" t="s">
        <v>59</v>
      </c>
      <c r="S74" s="41" t="s">
        <v>59</v>
      </c>
      <c r="T74" s="41" t="s">
        <v>59</v>
      </c>
      <c r="U74" s="41" t="s">
        <v>59</v>
      </c>
      <c r="V74" s="41" t="s">
        <v>59</v>
      </c>
      <c r="W74" s="41" t="s">
        <v>59</v>
      </c>
      <c r="X74" s="41" t="s">
        <v>59</v>
      </c>
      <c r="Y74" s="41" t="s">
        <v>59</v>
      </c>
      <c r="Z74" s="41" t="s">
        <v>59</v>
      </c>
      <c r="AA74" s="41" t="s">
        <v>59</v>
      </c>
      <c r="AB74" s="41" t="s">
        <v>59</v>
      </c>
      <c r="AC74" s="41" t="s">
        <v>59</v>
      </c>
      <c r="AD74" s="41" t="s">
        <v>59</v>
      </c>
      <c r="AE74" s="41" t="s">
        <v>59</v>
      </c>
      <c r="AF74" s="41" t="s">
        <v>59</v>
      </c>
      <c r="AG74" s="41" t="s">
        <v>59</v>
      </c>
      <c r="AH74" s="41" t="s">
        <v>59</v>
      </c>
      <c r="AI74" s="41" t="s">
        <v>59</v>
      </c>
      <c r="AJ74" s="41" t="s">
        <v>59</v>
      </c>
      <c r="AK74" s="41" t="s">
        <v>59</v>
      </c>
      <c r="AL74" s="41" t="s">
        <v>59</v>
      </c>
      <c r="AM74" s="41" t="s">
        <v>59</v>
      </c>
      <c r="AN74" s="41" t="s">
        <v>59</v>
      </c>
      <c r="AO74" s="41" t="s">
        <v>59</v>
      </c>
      <c r="AP74" s="41" t="s">
        <v>59</v>
      </c>
      <c r="AQ74" s="41" t="s">
        <v>59</v>
      </c>
      <c r="AR74" s="41" t="s">
        <v>59</v>
      </c>
    </row>
    <row r="75" spans="1:44" ht="42" customHeight="1" x14ac:dyDescent="0.3">
      <c r="A75" s="69" t="s">
        <v>55</v>
      </c>
      <c r="B75" s="69"/>
      <c r="C75" s="70" t="s">
        <v>125</v>
      </c>
      <c r="D75" s="73"/>
      <c r="E75" s="70"/>
      <c r="F75" s="70" t="s">
        <v>57</v>
      </c>
      <c r="G75" s="77" t="s">
        <v>124</v>
      </c>
      <c r="H75" s="29" t="s">
        <v>59</v>
      </c>
      <c r="I75" s="32">
        <v>107.12</v>
      </c>
      <c r="J75" s="32">
        <v>107.12</v>
      </c>
      <c r="K75" s="32">
        <v>107.12</v>
      </c>
      <c r="L75" s="32">
        <v>107.12</v>
      </c>
      <c r="M75" s="41" t="s">
        <v>59</v>
      </c>
      <c r="N75" s="41" t="s">
        <v>59</v>
      </c>
      <c r="O75" s="74" t="s">
        <v>59</v>
      </c>
      <c r="P75" s="41" t="s">
        <v>59</v>
      </c>
      <c r="Q75" s="41" t="s">
        <v>59</v>
      </c>
      <c r="R75" s="41" t="s">
        <v>59</v>
      </c>
      <c r="S75" s="41" t="s">
        <v>59</v>
      </c>
      <c r="T75" s="41" t="s">
        <v>59</v>
      </c>
      <c r="U75" s="41" t="s">
        <v>59</v>
      </c>
      <c r="V75" s="41" t="s">
        <v>59</v>
      </c>
      <c r="W75" s="41" t="s">
        <v>59</v>
      </c>
      <c r="X75" s="41" t="s">
        <v>59</v>
      </c>
      <c r="Y75" s="41" t="s">
        <v>59</v>
      </c>
      <c r="Z75" s="41" t="s">
        <v>59</v>
      </c>
      <c r="AA75" s="41" t="s">
        <v>59</v>
      </c>
      <c r="AB75" s="41" t="s">
        <v>59</v>
      </c>
      <c r="AC75" s="41" t="s">
        <v>59</v>
      </c>
      <c r="AD75" s="41" t="s">
        <v>59</v>
      </c>
      <c r="AE75" s="41" t="s">
        <v>59</v>
      </c>
      <c r="AF75" s="41" t="s">
        <v>59</v>
      </c>
      <c r="AG75" s="41" t="s">
        <v>59</v>
      </c>
      <c r="AH75" s="41" t="s">
        <v>59</v>
      </c>
      <c r="AI75" s="41" t="s">
        <v>59</v>
      </c>
      <c r="AJ75" s="41" t="s">
        <v>59</v>
      </c>
      <c r="AK75" s="41" t="s">
        <v>59</v>
      </c>
      <c r="AL75" s="41" t="s">
        <v>59</v>
      </c>
      <c r="AM75" s="41" t="s">
        <v>59</v>
      </c>
      <c r="AN75" s="41" t="s">
        <v>59</v>
      </c>
      <c r="AO75" s="41" t="s">
        <v>59</v>
      </c>
      <c r="AP75" s="41" t="s">
        <v>59</v>
      </c>
      <c r="AQ75" s="41" t="s">
        <v>59</v>
      </c>
      <c r="AR75" s="41" t="s">
        <v>59</v>
      </c>
    </row>
    <row r="76" spans="1:44" ht="42" customHeight="1" x14ac:dyDescent="0.3">
      <c r="A76" s="69" t="s">
        <v>55</v>
      </c>
      <c r="B76" s="69"/>
      <c r="C76" s="70" t="s">
        <v>126</v>
      </c>
      <c r="D76" s="73"/>
      <c r="E76" s="70"/>
      <c r="F76" s="70" t="s">
        <v>57</v>
      </c>
      <c r="G76" s="71" t="s">
        <v>124</v>
      </c>
      <c r="H76" s="29" t="s">
        <v>59</v>
      </c>
      <c r="I76" s="32">
        <v>162.97999999999999</v>
      </c>
      <c r="J76" s="32">
        <v>162.97999999999999</v>
      </c>
      <c r="K76" s="32">
        <v>162.97999999999999</v>
      </c>
      <c r="L76" s="32">
        <v>162.97999999999999</v>
      </c>
      <c r="M76" s="41" t="s">
        <v>59</v>
      </c>
      <c r="N76" s="41" t="s">
        <v>59</v>
      </c>
      <c r="O76" s="74" t="s">
        <v>59</v>
      </c>
      <c r="P76" s="41" t="s">
        <v>59</v>
      </c>
      <c r="Q76" s="41" t="s">
        <v>59</v>
      </c>
      <c r="R76" s="41" t="s">
        <v>59</v>
      </c>
      <c r="S76" s="41" t="s">
        <v>59</v>
      </c>
      <c r="T76" s="41" t="s">
        <v>59</v>
      </c>
      <c r="U76" s="41" t="s">
        <v>59</v>
      </c>
      <c r="V76" s="41" t="s">
        <v>59</v>
      </c>
      <c r="W76" s="41" t="s">
        <v>59</v>
      </c>
      <c r="X76" s="41" t="s">
        <v>59</v>
      </c>
      <c r="Y76" s="41" t="s">
        <v>59</v>
      </c>
      <c r="Z76" s="41" t="s">
        <v>59</v>
      </c>
      <c r="AA76" s="41" t="s">
        <v>59</v>
      </c>
      <c r="AB76" s="41" t="s">
        <v>59</v>
      </c>
      <c r="AC76" s="41" t="s">
        <v>59</v>
      </c>
      <c r="AD76" s="41" t="s">
        <v>59</v>
      </c>
      <c r="AE76" s="41" t="s">
        <v>59</v>
      </c>
      <c r="AF76" s="41" t="s">
        <v>59</v>
      </c>
      <c r="AG76" s="41" t="s">
        <v>59</v>
      </c>
      <c r="AH76" s="41" t="s">
        <v>59</v>
      </c>
      <c r="AI76" s="41" t="s">
        <v>59</v>
      </c>
      <c r="AJ76" s="41" t="s">
        <v>59</v>
      </c>
      <c r="AK76" s="41" t="s">
        <v>59</v>
      </c>
      <c r="AL76" s="41" t="s">
        <v>59</v>
      </c>
      <c r="AM76" s="41" t="s">
        <v>59</v>
      </c>
      <c r="AN76" s="41" t="s">
        <v>59</v>
      </c>
      <c r="AO76" s="41" t="s">
        <v>59</v>
      </c>
      <c r="AP76" s="41" t="s">
        <v>59</v>
      </c>
      <c r="AQ76" s="41" t="s">
        <v>59</v>
      </c>
      <c r="AR76" s="41" t="s">
        <v>59</v>
      </c>
    </row>
    <row r="77" spans="1:44" ht="42" customHeight="1" x14ac:dyDescent="0.3">
      <c r="A77" s="69" t="s">
        <v>55</v>
      </c>
      <c r="B77" s="69"/>
      <c r="C77" s="70" t="s">
        <v>127</v>
      </c>
      <c r="D77" s="73"/>
      <c r="E77" s="70"/>
      <c r="F77" s="70" t="s">
        <v>57</v>
      </c>
      <c r="G77" s="77" t="s">
        <v>124</v>
      </c>
      <c r="H77" s="29" t="s">
        <v>59</v>
      </c>
      <c r="I77" s="32">
        <v>226.37</v>
      </c>
      <c r="J77" s="32">
        <v>226.37</v>
      </c>
      <c r="K77" s="32">
        <v>226.37</v>
      </c>
      <c r="L77" s="32">
        <v>226.37</v>
      </c>
      <c r="M77" s="41" t="s">
        <v>59</v>
      </c>
      <c r="N77" s="41" t="s">
        <v>59</v>
      </c>
      <c r="O77" s="74" t="s">
        <v>59</v>
      </c>
      <c r="P77" s="41" t="s">
        <v>59</v>
      </c>
      <c r="Q77" s="41" t="s">
        <v>59</v>
      </c>
      <c r="R77" s="41" t="s">
        <v>59</v>
      </c>
      <c r="S77" s="41" t="s">
        <v>59</v>
      </c>
      <c r="T77" s="41" t="s">
        <v>59</v>
      </c>
      <c r="U77" s="41" t="s">
        <v>59</v>
      </c>
      <c r="V77" s="41" t="s">
        <v>59</v>
      </c>
      <c r="W77" s="41" t="s">
        <v>59</v>
      </c>
      <c r="X77" s="41" t="s">
        <v>59</v>
      </c>
      <c r="Y77" s="41" t="s">
        <v>59</v>
      </c>
      <c r="Z77" s="41" t="s">
        <v>59</v>
      </c>
      <c r="AA77" s="41" t="s">
        <v>59</v>
      </c>
      <c r="AB77" s="41" t="s">
        <v>59</v>
      </c>
      <c r="AC77" s="41" t="s">
        <v>59</v>
      </c>
      <c r="AD77" s="41" t="s">
        <v>59</v>
      </c>
      <c r="AE77" s="41" t="s">
        <v>59</v>
      </c>
      <c r="AF77" s="41" t="s">
        <v>59</v>
      </c>
      <c r="AG77" s="41" t="s">
        <v>59</v>
      </c>
      <c r="AH77" s="41" t="s">
        <v>59</v>
      </c>
      <c r="AI77" s="41" t="s">
        <v>59</v>
      </c>
      <c r="AJ77" s="41" t="s">
        <v>59</v>
      </c>
      <c r="AK77" s="41" t="s">
        <v>59</v>
      </c>
      <c r="AL77" s="41" t="s">
        <v>59</v>
      </c>
      <c r="AM77" s="41" t="s">
        <v>59</v>
      </c>
      <c r="AN77" s="41" t="s">
        <v>59</v>
      </c>
      <c r="AO77" s="41" t="s">
        <v>59</v>
      </c>
      <c r="AP77" s="41" t="s">
        <v>59</v>
      </c>
      <c r="AQ77" s="41" t="s">
        <v>59</v>
      </c>
      <c r="AR77" s="41" t="s">
        <v>59</v>
      </c>
    </row>
    <row r="78" spans="1:44" ht="42" customHeight="1" x14ac:dyDescent="0.3">
      <c r="A78" s="69" t="s">
        <v>55</v>
      </c>
      <c r="B78" s="69"/>
      <c r="C78" s="70" t="s">
        <v>132</v>
      </c>
      <c r="D78" s="70"/>
      <c r="E78" s="70"/>
      <c r="F78" s="70" t="s">
        <v>57</v>
      </c>
      <c r="G78" s="71" t="s">
        <v>133</v>
      </c>
      <c r="H78" s="29" t="s">
        <v>59</v>
      </c>
      <c r="I78" s="30">
        <v>27.28</v>
      </c>
      <c r="J78" s="30">
        <v>27.28</v>
      </c>
      <c r="K78" s="30">
        <v>27.28</v>
      </c>
      <c r="L78" s="30">
        <v>27.28</v>
      </c>
      <c r="M78" s="41" t="s">
        <v>59</v>
      </c>
      <c r="N78" s="41" t="s">
        <v>59</v>
      </c>
      <c r="O78" s="72">
        <v>23.19</v>
      </c>
      <c r="P78" s="41" t="s">
        <v>59</v>
      </c>
      <c r="Q78" s="41" t="s">
        <v>59</v>
      </c>
      <c r="R78" s="41" t="s">
        <v>59</v>
      </c>
      <c r="S78" s="41" t="s">
        <v>59</v>
      </c>
      <c r="T78" s="41" t="s">
        <v>59</v>
      </c>
      <c r="U78" s="41" t="s">
        <v>59</v>
      </c>
      <c r="V78" s="41" t="s">
        <v>59</v>
      </c>
      <c r="W78" s="41" t="s">
        <v>59</v>
      </c>
      <c r="X78" s="41" t="s">
        <v>59</v>
      </c>
      <c r="Y78" s="41" t="s">
        <v>59</v>
      </c>
      <c r="Z78" s="41" t="s">
        <v>59</v>
      </c>
      <c r="AA78" s="41" t="s">
        <v>59</v>
      </c>
      <c r="AB78" s="41" t="s">
        <v>59</v>
      </c>
      <c r="AC78" s="41" t="s">
        <v>59</v>
      </c>
      <c r="AD78" s="41" t="s">
        <v>59</v>
      </c>
      <c r="AE78" s="41" t="s">
        <v>59</v>
      </c>
      <c r="AF78" s="41" t="s">
        <v>59</v>
      </c>
      <c r="AG78" s="41" t="s">
        <v>59</v>
      </c>
      <c r="AH78" s="41" t="s">
        <v>59</v>
      </c>
      <c r="AI78" s="41" t="s">
        <v>59</v>
      </c>
      <c r="AJ78" s="41" t="s">
        <v>59</v>
      </c>
      <c r="AK78" s="41" t="s">
        <v>59</v>
      </c>
      <c r="AL78" s="41" t="s">
        <v>59</v>
      </c>
      <c r="AM78" s="41" t="s">
        <v>59</v>
      </c>
      <c r="AN78" s="41" t="s">
        <v>59</v>
      </c>
      <c r="AO78" s="41" t="s">
        <v>59</v>
      </c>
      <c r="AP78" s="41" t="s">
        <v>59</v>
      </c>
      <c r="AQ78" s="41" t="s">
        <v>59</v>
      </c>
      <c r="AR78" s="41" t="s">
        <v>59</v>
      </c>
    </row>
    <row r="79" spans="1:44" ht="42" customHeight="1" x14ac:dyDescent="0.3">
      <c r="A79" s="69" t="s">
        <v>55</v>
      </c>
      <c r="B79" s="69"/>
      <c r="C79" s="70" t="s">
        <v>134</v>
      </c>
      <c r="D79" s="70"/>
      <c r="E79" s="70"/>
      <c r="F79" s="70" t="s">
        <v>57</v>
      </c>
      <c r="G79" s="71" t="s">
        <v>135</v>
      </c>
      <c r="H79" s="29" t="s">
        <v>59</v>
      </c>
      <c r="I79" s="30">
        <v>42.29</v>
      </c>
      <c r="J79" s="30">
        <v>42.29</v>
      </c>
      <c r="K79" s="30">
        <v>42.29</v>
      </c>
      <c r="L79" s="30">
        <v>42.29</v>
      </c>
      <c r="M79" s="41" t="s">
        <v>59</v>
      </c>
      <c r="N79" s="41" t="s">
        <v>59</v>
      </c>
      <c r="O79" s="72">
        <v>35.950000000000003</v>
      </c>
      <c r="P79" s="41" t="s">
        <v>59</v>
      </c>
      <c r="Q79" s="41" t="s">
        <v>59</v>
      </c>
      <c r="R79" s="41" t="s">
        <v>59</v>
      </c>
      <c r="S79" s="41" t="s">
        <v>59</v>
      </c>
      <c r="T79" s="41" t="s">
        <v>59</v>
      </c>
      <c r="U79" s="41" t="s">
        <v>59</v>
      </c>
      <c r="V79" s="41" t="s">
        <v>59</v>
      </c>
      <c r="W79" s="41" t="s">
        <v>59</v>
      </c>
      <c r="X79" s="41" t="s">
        <v>59</v>
      </c>
      <c r="Y79" s="41" t="s">
        <v>59</v>
      </c>
      <c r="Z79" s="41" t="s">
        <v>59</v>
      </c>
      <c r="AA79" s="41" t="s">
        <v>59</v>
      </c>
      <c r="AB79" s="41" t="s">
        <v>59</v>
      </c>
      <c r="AC79" s="41" t="s">
        <v>59</v>
      </c>
      <c r="AD79" s="41" t="s">
        <v>59</v>
      </c>
      <c r="AE79" s="41" t="s">
        <v>59</v>
      </c>
      <c r="AF79" s="41" t="s">
        <v>59</v>
      </c>
      <c r="AG79" s="41" t="s">
        <v>59</v>
      </c>
      <c r="AH79" s="41" t="s">
        <v>59</v>
      </c>
      <c r="AI79" s="41" t="s">
        <v>59</v>
      </c>
      <c r="AJ79" s="41" t="s">
        <v>59</v>
      </c>
      <c r="AK79" s="41" t="s">
        <v>59</v>
      </c>
      <c r="AL79" s="41" t="s">
        <v>59</v>
      </c>
      <c r="AM79" s="41" t="s">
        <v>59</v>
      </c>
      <c r="AN79" s="41" t="s">
        <v>59</v>
      </c>
      <c r="AO79" s="41" t="s">
        <v>59</v>
      </c>
      <c r="AP79" s="41" t="s">
        <v>59</v>
      </c>
      <c r="AQ79" s="41" t="s">
        <v>59</v>
      </c>
      <c r="AR79" s="41" t="s">
        <v>59</v>
      </c>
    </row>
    <row r="80" spans="1:44" s="1" customFormat="1" ht="77.25" customHeight="1" x14ac:dyDescent="0.3">
      <c r="A80" s="69" t="s">
        <v>55</v>
      </c>
      <c r="B80" s="69"/>
      <c r="C80" s="70" t="s">
        <v>136</v>
      </c>
      <c r="D80" s="70"/>
      <c r="E80" s="70"/>
      <c r="F80" s="70" t="s">
        <v>57</v>
      </c>
      <c r="G80" s="71" t="s">
        <v>137</v>
      </c>
      <c r="H80" s="29" t="s">
        <v>59</v>
      </c>
      <c r="I80" s="33">
        <v>10.37</v>
      </c>
      <c r="J80" s="33">
        <v>10.37</v>
      </c>
      <c r="K80" s="33">
        <v>10.37</v>
      </c>
      <c r="L80" s="33">
        <v>10.37</v>
      </c>
      <c r="M80" s="41" t="s">
        <v>59</v>
      </c>
      <c r="N80" s="41" t="s">
        <v>59</v>
      </c>
      <c r="O80" s="74" t="s">
        <v>59</v>
      </c>
      <c r="P80" s="33">
        <v>10.37</v>
      </c>
      <c r="Q80" s="33">
        <f t="shared" ref="Q80:Q83" si="51">I80*0.85</f>
        <v>8.81</v>
      </c>
      <c r="R80" s="33">
        <f t="shared" ref="R80:R83" si="52">I80*0.85</f>
        <v>8.81</v>
      </c>
      <c r="S80" s="33">
        <f t="shared" ref="S80:S83" si="53">I80*0.85</f>
        <v>8.81</v>
      </c>
      <c r="T80" s="33">
        <f t="shared" ref="T80:T83" si="54">I80*0.85</f>
        <v>8.81</v>
      </c>
      <c r="U80" s="33">
        <f t="shared" ref="U80:U83" si="55">I80*0.85</f>
        <v>8.81</v>
      </c>
      <c r="V80" s="33">
        <f t="shared" ref="V80:V83" si="56">I80*0.85</f>
        <v>8.81</v>
      </c>
      <c r="W80" s="33">
        <f t="shared" ref="W80:W83" si="57">I80*0.85</f>
        <v>8.81</v>
      </c>
      <c r="X80" s="33">
        <f t="shared" ref="X80:X83" si="58">I80*0.85</f>
        <v>8.81</v>
      </c>
      <c r="Y80" s="33">
        <f t="shared" ref="Y80:Y83" si="59">I80*0.85</f>
        <v>8.81</v>
      </c>
      <c r="Z80" s="33">
        <f t="shared" ref="Z80:Z83" si="60">I80*0.85</f>
        <v>8.81</v>
      </c>
      <c r="AA80" s="33" t="s">
        <v>60</v>
      </c>
      <c r="AB80" s="33" t="s">
        <v>60</v>
      </c>
      <c r="AC80" s="33" t="s">
        <v>60</v>
      </c>
      <c r="AD80" s="33" t="s">
        <v>60</v>
      </c>
      <c r="AE80" s="33" t="s">
        <v>60</v>
      </c>
      <c r="AF80" s="33">
        <f t="shared" ref="AF80:AF83" si="61">I80*0.85</f>
        <v>8.81</v>
      </c>
      <c r="AG80" s="33">
        <f t="shared" ref="AG80:AG83" si="62">I80*0.7225</f>
        <v>7.49</v>
      </c>
      <c r="AH80" s="41" t="s">
        <v>59</v>
      </c>
      <c r="AI80" s="33">
        <f t="shared" ref="AI80:AI83" si="63">I80*0.7225</f>
        <v>7.49</v>
      </c>
      <c r="AJ80" s="33">
        <f t="shared" ref="AJ80:AJ83" si="64">I80*0.7225</f>
        <v>7.49</v>
      </c>
      <c r="AK80" s="33">
        <f t="shared" ref="AK80:AK83" si="65">I80*0.7225</f>
        <v>7.49</v>
      </c>
      <c r="AL80" s="41" t="s">
        <v>59</v>
      </c>
      <c r="AM80" s="41" t="s">
        <v>59</v>
      </c>
      <c r="AN80" s="41" t="s">
        <v>59</v>
      </c>
      <c r="AO80" s="41" t="s">
        <v>59</v>
      </c>
      <c r="AP80" s="41" t="s">
        <v>59</v>
      </c>
      <c r="AQ80" s="41" t="s">
        <v>59</v>
      </c>
      <c r="AR80" s="41" t="s">
        <v>59</v>
      </c>
    </row>
    <row r="81" spans="1:44" s="199" customFormat="1" ht="77.25" customHeight="1" x14ac:dyDescent="0.3">
      <c r="A81" s="192" t="s">
        <v>55</v>
      </c>
      <c r="B81" s="192"/>
      <c r="C81" s="193" t="s">
        <v>136</v>
      </c>
      <c r="D81" s="193" t="s">
        <v>358</v>
      </c>
      <c r="E81" s="193"/>
      <c r="F81" s="193" t="s">
        <v>57</v>
      </c>
      <c r="G81" s="195" t="s">
        <v>379</v>
      </c>
      <c r="H81" s="29" t="s">
        <v>59</v>
      </c>
      <c r="I81" s="33">
        <v>10.37</v>
      </c>
      <c r="J81" s="33">
        <v>10.37</v>
      </c>
      <c r="K81" s="33">
        <v>10.37</v>
      </c>
      <c r="L81" s="33">
        <v>10.37</v>
      </c>
      <c r="M81" s="41" t="s">
        <v>59</v>
      </c>
      <c r="N81" s="41" t="s">
        <v>59</v>
      </c>
      <c r="O81" s="196" t="s">
        <v>59</v>
      </c>
      <c r="P81" s="33">
        <v>10.37</v>
      </c>
      <c r="Q81" s="41" t="s">
        <v>59</v>
      </c>
      <c r="R81" s="41" t="s">
        <v>59</v>
      </c>
      <c r="S81" s="196" t="s">
        <v>59</v>
      </c>
      <c r="T81" s="41" t="s">
        <v>59</v>
      </c>
      <c r="U81" s="41" t="s">
        <v>59</v>
      </c>
      <c r="V81" s="196" t="s">
        <v>59</v>
      </c>
      <c r="W81" s="41" t="s">
        <v>59</v>
      </c>
      <c r="X81" s="41" t="s">
        <v>59</v>
      </c>
      <c r="Y81" s="196" t="s">
        <v>59</v>
      </c>
      <c r="Z81" s="196" t="s">
        <v>59</v>
      </c>
      <c r="AA81" s="33" t="s">
        <v>60</v>
      </c>
      <c r="AB81" s="33" t="s">
        <v>60</v>
      </c>
      <c r="AC81" s="33" t="s">
        <v>60</v>
      </c>
      <c r="AD81" s="33" t="s">
        <v>60</v>
      </c>
      <c r="AE81" s="33" t="s">
        <v>60</v>
      </c>
      <c r="AF81" s="41" t="s">
        <v>59</v>
      </c>
      <c r="AG81" s="41" t="s">
        <v>59</v>
      </c>
      <c r="AH81" s="196" t="s">
        <v>59</v>
      </c>
      <c r="AI81" s="41" t="s">
        <v>59</v>
      </c>
      <c r="AJ81" s="41" t="s">
        <v>59</v>
      </c>
      <c r="AK81" s="196" t="s">
        <v>59</v>
      </c>
      <c r="AL81" s="41" t="s">
        <v>59</v>
      </c>
      <c r="AM81" s="41" t="s">
        <v>59</v>
      </c>
      <c r="AN81" s="196" t="s">
        <v>59</v>
      </c>
      <c r="AO81" s="196" t="s">
        <v>59</v>
      </c>
      <c r="AP81" s="41" t="s">
        <v>59</v>
      </c>
      <c r="AQ81" s="41" t="s">
        <v>59</v>
      </c>
      <c r="AR81" s="41" t="s">
        <v>59</v>
      </c>
    </row>
    <row r="82" spans="1:44" s="199" customFormat="1" ht="77.25" customHeight="1" x14ac:dyDescent="0.3">
      <c r="A82" s="192" t="s">
        <v>55</v>
      </c>
      <c r="B82" s="192"/>
      <c r="C82" s="193" t="s">
        <v>136</v>
      </c>
      <c r="D82" s="193" t="s">
        <v>359</v>
      </c>
      <c r="E82" s="193"/>
      <c r="F82" s="193" t="s">
        <v>57</v>
      </c>
      <c r="G82" s="195" t="s">
        <v>380</v>
      </c>
      <c r="H82" s="29" t="s">
        <v>59</v>
      </c>
      <c r="I82" s="41" t="s">
        <v>59</v>
      </c>
      <c r="J82" s="41" t="s">
        <v>59</v>
      </c>
      <c r="K82" s="196" t="s">
        <v>59</v>
      </c>
      <c r="L82" s="41" t="s">
        <v>59</v>
      </c>
      <c r="M82" s="41" t="s">
        <v>59</v>
      </c>
      <c r="N82" s="196" t="s">
        <v>59</v>
      </c>
      <c r="O82" s="41" t="s">
        <v>59</v>
      </c>
      <c r="P82" s="41" t="s">
        <v>59</v>
      </c>
      <c r="Q82" s="33">
        <v>8.81</v>
      </c>
      <c r="R82" s="33">
        <v>8.81</v>
      </c>
      <c r="S82" s="33">
        <v>8.81</v>
      </c>
      <c r="T82" s="33">
        <v>8.81</v>
      </c>
      <c r="U82" s="33">
        <v>8.81</v>
      </c>
      <c r="V82" s="196" t="s">
        <v>59</v>
      </c>
      <c r="W82" s="41" t="s">
        <v>59</v>
      </c>
      <c r="X82" s="41" t="s">
        <v>59</v>
      </c>
      <c r="Y82" s="196" t="s">
        <v>59</v>
      </c>
      <c r="Z82" s="196" t="s">
        <v>59</v>
      </c>
      <c r="AA82" s="33" t="s">
        <v>60</v>
      </c>
      <c r="AB82" s="33" t="s">
        <v>60</v>
      </c>
      <c r="AC82" s="33" t="s">
        <v>60</v>
      </c>
      <c r="AD82" s="33" t="s">
        <v>60</v>
      </c>
      <c r="AE82" s="33" t="s">
        <v>60</v>
      </c>
      <c r="AF82" s="41" t="s">
        <v>59</v>
      </c>
      <c r="AG82" s="41" t="s">
        <v>59</v>
      </c>
      <c r="AH82" s="196" t="s">
        <v>59</v>
      </c>
      <c r="AI82" s="41" t="s">
        <v>59</v>
      </c>
      <c r="AJ82" s="41" t="s">
        <v>59</v>
      </c>
      <c r="AK82" s="196" t="s">
        <v>59</v>
      </c>
      <c r="AL82" s="41" t="s">
        <v>59</v>
      </c>
      <c r="AM82" s="41" t="s">
        <v>59</v>
      </c>
      <c r="AN82" s="196" t="s">
        <v>59</v>
      </c>
      <c r="AO82" s="196" t="s">
        <v>59</v>
      </c>
      <c r="AP82" s="41" t="s">
        <v>59</v>
      </c>
      <c r="AQ82" s="41" t="s">
        <v>59</v>
      </c>
      <c r="AR82" s="41" t="s">
        <v>59</v>
      </c>
    </row>
    <row r="83" spans="1:44" s="1" customFormat="1" ht="78" customHeight="1" x14ac:dyDescent="0.3">
      <c r="A83" s="69" t="s">
        <v>55</v>
      </c>
      <c r="B83" s="69"/>
      <c r="C83" s="70" t="s">
        <v>138</v>
      </c>
      <c r="D83" s="70"/>
      <c r="E83" s="70"/>
      <c r="F83" s="70" t="s">
        <v>57</v>
      </c>
      <c r="G83" s="71" t="s">
        <v>139</v>
      </c>
      <c r="H83" s="29" t="s">
        <v>59</v>
      </c>
      <c r="I83" s="33">
        <v>20.9</v>
      </c>
      <c r="J83" s="33">
        <v>20.9</v>
      </c>
      <c r="K83" s="33">
        <v>20.9</v>
      </c>
      <c r="L83" s="33">
        <v>20.9</v>
      </c>
      <c r="M83" s="41" t="s">
        <v>59</v>
      </c>
      <c r="N83" s="41" t="s">
        <v>59</v>
      </c>
      <c r="O83" s="74" t="s">
        <v>59</v>
      </c>
      <c r="P83" s="33">
        <v>20.9</v>
      </c>
      <c r="Q83" s="33">
        <f t="shared" si="51"/>
        <v>17.77</v>
      </c>
      <c r="R83" s="33">
        <f t="shared" si="52"/>
        <v>17.77</v>
      </c>
      <c r="S83" s="33">
        <f t="shared" si="53"/>
        <v>17.77</v>
      </c>
      <c r="T83" s="33">
        <f t="shared" si="54"/>
        <v>17.77</v>
      </c>
      <c r="U83" s="33">
        <f t="shared" si="55"/>
        <v>17.77</v>
      </c>
      <c r="V83" s="33">
        <f t="shared" si="56"/>
        <v>17.77</v>
      </c>
      <c r="W83" s="33">
        <f t="shared" si="57"/>
        <v>17.77</v>
      </c>
      <c r="X83" s="33">
        <f t="shared" si="58"/>
        <v>17.77</v>
      </c>
      <c r="Y83" s="33">
        <f t="shared" si="59"/>
        <v>17.77</v>
      </c>
      <c r="Z83" s="33">
        <f t="shared" si="60"/>
        <v>17.77</v>
      </c>
      <c r="AA83" s="33" t="s">
        <v>60</v>
      </c>
      <c r="AB83" s="33" t="s">
        <v>60</v>
      </c>
      <c r="AC83" s="33" t="s">
        <v>60</v>
      </c>
      <c r="AD83" s="33" t="s">
        <v>60</v>
      </c>
      <c r="AE83" s="33" t="s">
        <v>60</v>
      </c>
      <c r="AF83" s="33">
        <f t="shared" si="61"/>
        <v>17.77</v>
      </c>
      <c r="AG83" s="33">
        <f t="shared" si="62"/>
        <v>15.1</v>
      </c>
      <c r="AH83" s="41" t="s">
        <v>59</v>
      </c>
      <c r="AI83" s="33">
        <f t="shared" si="63"/>
        <v>15.1</v>
      </c>
      <c r="AJ83" s="33">
        <f t="shared" si="64"/>
        <v>15.1</v>
      </c>
      <c r="AK83" s="33">
        <f t="shared" si="65"/>
        <v>15.1</v>
      </c>
      <c r="AL83" s="41" t="s">
        <v>59</v>
      </c>
      <c r="AM83" s="41" t="s">
        <v>59</v>
      </c>
      <c r="AN83" s="41" t="s">
        <v>59</v>
      </c>
      <c r="AO83" s="41" t="s">
        <v>59</v>
      </c>
      <c r="AP83" s="41" t="s">
        <v>59</v>
      </c>
      <c r="AQ83" s="41" t="s">
        <v>59</v>
      </c>
      <c r="AR83" s="41" t="s">
        <v>59</v>
      </c>
    </row>
    <row r="84" spans="1:44" s="199" customFormat="1" ht="78" customHeight="1" x14ac:dyDescent="0.3">
      <c r="A84" s="192" t="s">
        <v>55</v>
      </c>
      <c r="B84" s="192"/>
      <c r="C84" s="193" t="s">
        <v>138</v>
      </c>
      <c r="D84" s="193" t="s">
        <v>358</v>
      </c>
      <c r="E84" s="193"/>
      <c r="F84" s="193" t="s">
        <v>57</v>
      </c>
      <c r="G84" s="195" t="s">
        <v>381</v>
      </c>
      <c r="H84" s="29" t="s">
        <v>59</v>
      </c>
      <c r="I84" s="33">
        <v>20.9</v>
      </c>
      <c r="J84" s="33">
        <v>20.9</v>
      </c>
      <c r="K84" s="33">
        <v>20.9</v>
      </c>
      <c r="L84" s="33">
        <v>20.9</v>
      </c>
      <c r="M84" s="41" t="s">
        <v>59</v>
      </c>
      <c r="N84" s="41" t="s">
        <v>59</v>
      </c>
      <c r="O84" s="196" t="s">
        <v>59</v>
      </c>
      <c r="P84" s="33">
        <v>20.9</v>
      </c>
      <c r="Q84" s="41" t="s">
        <v>59</v>
      </c>
      <c r="R84" s="41" t="s">
        <v>59</v>
      </c>
      <c r="S84" s="196" t="s">
        <v>59</v>
      </c>
      <c r="T84" s="41" t="s">
        <v>59</v>
      </c>
      <c r="U84" s="41" t="s">
        <v>59</v>
      </c>
      <c r="V84" s="196" t="s">
        <v>59</v>
      </c>
      <c r="W84" s="41" t="s">
        <v>59</v>
      </c>
      <c r="X84" s="41" t="s">
        <v>59</v>
      </c>
      <c r="Y84" s="196" t="s">
        <v>59</v>
      </c>
      <c r="Z84" s="196" t="s">
        <v>59</v>
      </c>
      <c r="AA84" s="33" t="s">
        <v>60</v>
      </c>
      <c r="AB84" s="33" t="s">
        <v>60</v>
      </c>
      <c r="AC84" s="33" t="s">
        <v>60</v>
      </c>
      <c r="AD84" s="33" t="s">
        <v>60</v>
      </c>
      <c r="AE84" s="33" t="s">
        <v>60</v>
      </c>
      <c r="AF84" s="41" t="s">
        <v>59</v>
      </c>
      <c r="AG84" s="41" t="s">
        <v>59</v>
      </c>
      <c r="AH84" s="196" t="s">
        <v>59</v>
      </c>
      <c r="AI84" s="41" t="s">
        <v>59</v>
      </c>
      <c r="AJ84" s="41" t="s">
        <v>59</v>
      </c>
      <c r="AK84" s="196" t="s">
        <v>59</v>
      </c>
      <c r="AL84" s="41" t="s">
        <v>59</v>
      </c>
      <c r="AM84" s="41" t="s">
        <v>59</v>
      </c>
      <c r="AN84" s="196" t="s">
        <v>59</v>
      </c>
      <c r="AO84" s="196" t="s">
        <v>59</v>
      </c>
      <c r="AP84" s="41" t="s">
        <v>59</v>
      </c>
      <c r="AQ84" s="41" t="s">
        <v>59</v>
      </c>
      <c r="AR84" s="41" t="s">
        <v>59</v>
      </c>
    </row>
    <row r="85" spans="1:44" s="199" customFormat="1" ht="78" customHeight="1" x14ac:dyDescent="0.3">
      <c r="A85" s="192" t="s">
        <v>55</v>
      </c>
      <c r="B85" s="192"/>
      <c r="C85" s="193" t="s">
        <v>138</v>
      </c>
      <c r="D85" s="193" t="s">
        <v>359</v>
      </c>
      <c r="E85" s="193"/>
      <c r="F85" s="193" t="s">
        <v>57</v>
      </c>
      <c r="G85" s="195" t="s">
        <v>382</v>
      </c>
      <c r="H85" s="29" t="s">
        <v>59</v>
      </c>
      <c r="I85" s="41" t="s">
        <v>59</v>
      </c>
      <c r="J85" s="41" t="s">
        <v>59</v>
      </c>
      <c r="K85" s="196" t="s">
        <v>59</v>
      </c>
      <c r="L85" s="41" t="s">
        <v>59</v>
      </c>
      <c r="M85" s="41" t="s">
        <v>59</v>
      </c>
      <c r="N85" s="41" t="s">
        <v>59</v>
      </c>
      <c r="O85" s="196" t="s">
        <v>59</v>
      </c>
      <c r="P85" s="196" t="s">
        <v>59</v>
      </c>
      <c r="Q85" s="33">
        <v>17.77</v>
      </c>
      <c r="R85" s="33">
        <v>17.77</v>
      </c>
      <c r="S85" s="33">
        <v>17.77</v>
      </c>
      <c r="T85" s="33">
        <v>17.77</v>
      </c>
      <c r="U85" s="33">
        <v>17.77</v>
      </c>
      <c r="V85" s="196" t="s">
        <v>59</v>
      </c>
      <c r="W85" s="41" t="s">
        <v>59</v>
      </c>
      <c r="X85" s="41" t="s">
        <v>59</v>
      </c>
      <c r="Y85" s="196" t="s">
        <v>59</v>
      </c>
      <c r="Z85" s="196" t="s">
        <v>59</v>
      </c>
      <c r="AA85" s="33" t="s">
        <v>60</v>
      </c>
      <c r="AB85" s="33" t="s">
        <v>60</v>
      </c>
      <c r="AC85" s="33" t="s">
        <v>60</v>
      </c>
      <c r="AD85" s="33" t="s">
        <v>60</v>
      </c>
      <c r="AE85" s="33" t="s">
        <v>60</v>
      </c>
      <c r="AF85" s="196" t="s">
        <v>59</v>
      </c>
      <c r="AG85" s="41" t="s">
        <v>59</v>
      </c>
      <c r="AH85" s="41" t="s">
        <v>59</v>
      </c>
      <c r="AI85" s="196" t="s">
        <v>59</v>
      </c>
      <c r="AJ85" s="196" t="s">
        <v>59</v>
      </c>
      <c r="AK85" s="196" t="s">
        <v>59</v>
      </c>
      <c r="AL85" s="41" t="s">
        <v>59</v>
      </c>
      <c r="AM85" s="41" t="s">
        <v>59</v>
      </c>
      <c r="AN85" s="41" t="s">
        <v>59</v>
      </c>
      <c r="AO85" s="41" t="s">
        <v>59</v>
      </c>
      <c r="AP85" s="41" t="s">
        <v>59</v>
      </c>
      <c r="AQ85" s="41" t="s">
        <v>59</v>
      </c>
      <c r="AR85" s="41" t="s">
        <v>59</v>
      </c>
    </row>
    <row r="86" spans="1:44" s="1" customFormat="1" ht="42" customHeight="1" x14ac:dyDescent="0.3">
      <c r="A86" s="69" t="s">
        <v>95</v>
      </c>
      <c r="B86" s="69"/>
      <c r="C86" s="70" t="s">
        <v>140</v>
      </c>
      <c r="D86" s="70"/>
      <c r="E86" s="70"/>
      <c r="F86" s="70" t="s">
        <v>57</v>
      </c>
      <c r="G86" s="71" t="s">
        <v>141</v>
      </c>
      <c r="H86" s="29" t="s">
        <v>59</v>
      </c>
      <c r="I86" s="33">
        <v>12.03</v>
      </c>
      <c r="J86" s="33">
        <v>12.03</v>
      </c>
      <c r="K86" s="33">
        <v>12.03</v>
      </c>
      <c r="L86" s="33">
        <v>12.03</v>
      </c>
      <c r="M86" s="41" t="s">
        <v>59</v>
      </c>
      <c r="N86" s="41" t="s">
        <v>59</v>
      </c>
      <c r="O86" s="41" t="s">
        <v>59</v>
      </c>
      <c r="P86" s="41" t="s">
        <v>59</v>
      </c>
      <c r="Q86" s="41" t="s">
        <v>59</v>
      </c>
      <c r="R86" s="41" t="s">
        <v>59</v>
      </c>
      <c r="S86" s="41" t="s">
        <v>59</v>
      </c>
      <c r="T86" s="41" t="s">
        <v>59</v>
      </c>
      <c r="U86" s="41" t="s">
        <v>59</v>
      </c>
      <c r="V86" s="41" t="s">
        <v>59</v>
      </c>
      <c r="W86" s="41" t="s">
        <v>59</v>
      </c>
      <c r="X86" s="41" t="s">
        <v>59</v>
      </c>
      <c r="Y86" s="41" t="s">
        <v>59</v>
      </c>
      <c r="Z86" s="41" t="s">
        <v>59</v>
      </c>
      <c r="AA86" s="41" t="s">
        <v>59</v>
      </c>
      <c r="AB86" s="41" t="s">
        <v>59</v>
      </c>
      <c r="AC86" s="41" t="s">
        <v>59</v>
      </c>
      <c r="AD86" s="41" t="s">
        <v>59</v>
      </c>
      <c r="AE86" s="41" t="s">
        <v>59</v>
      </c>
      <c r="AF86" s="41" t="s">
        <v>59</v>
      </c>
      <c r="AG86" s="41" t="s">
        <v>59</v>
      </c>
      <c r="AH86" s="41" t="s">
        <v>59</v>
      </c>
      <c r="AI86" s="41" t="s">
        <v>59</v>
      </c>
      <c r="AJ86" s="41" t="s">
        <v>59</v>
      </c>
      <c r="AK86" s="41" t="s">
        <v>59</v>
      </c>
      <c r="AL86" s="41" t="s">
        <v>59</v>
      </c>
      <c r="AM86" s="41" t="s">
        <v>59</v>
      </c>
      <c r="AN86" s="41" t="s">
        <v>59</v>
      </c>
      <c r="AO86" s="41" t="s">
        <v>59</v>
      </c>
      <c r="AP86" s="41" t="s">
        <v>59</v>
      </c>
      <c r="AQ86" s="41" t="s">
        <v>59</v>
      </c>
      <c r="AR86" s="41" t="s">
        <v>59</v>
      </c>
    </row>
    <row r="87" spans="1:44" s="1" customFormat="1" ht="42" customHeight="1" x14ac:dyDescent="0.3">
      <c r="A87" s="69" t="s">
        <v>76</v>
      </c>
      <c r="B87" s="69"/>
      <c r="C87" s="70" t="s">
        <v>143</v>
      </c>
      <c r="D87" s="70"/>
      <c r="E87" s="70"/>
      <c r="F87" s="70" t="s">
        <v>57</v>
      </c>
      <c r="G87" s="71" t="s">
        <v>144</v>
      </c>
      <c r="H87" s="29" t="s">
        <v>59</v>
      </c>
      <c r="I87" s="33">
        <v>6.18</v>
      </c>
      <c r="J87" s="33">
        <v>6.18</v>
      </c>
      <c r="K87" s="33">
        <v>6.18</v>
      </c>
      <c r="L87" s="33">
        <v>6.18</v>
      </c>
      <c r="M87" s="41" t="s">
        <v>59</v>
      </c>
      <c r="N87" s="41" t="s">
        <v>59</v>
      </c>
      <c r="O87" s="41" t="s">
        <v>59</v>
      </c>
      <c r="P87" s="41" t="s">
        <v>59</v>
      </c>
      <c r="Q87" s="41" t="s">
        <v>59</v>
      </c>
      <c r="R87" s="41" t="s">
        <v>59</v>
      </c>
      <c r="S87" s="41" t="s">
        <v>59</v>
      </c>
      <c r="T87" s="41" t="s">
        <v>59</v>
      </c>
      <c r="U87" s="41" t="s">
        <v>59</v>
      </c>
      <c r="V87" s="41" t="s">
        <v>59</v>
      </c>
      <c r="W87" s="41" t="s">
        <v>59</v>
      </c>
      <c r="X87" s="41" t="s">
        <v>59</v>
      </c>
      <c r="Y87" s="41" t="s">
        <v>59</v>
      </c>
      <c r="Z87" s="41" t="s">
        <v>59</v>
      </c>
      <c r="AA87" s="41" t="s">
        <v>59</v>
      </c>
      <c r="AB87" s="41" t="s">
        <v>59</v>
      </c>
      <c r="AC87" s="41" t="s">
        <v>59</v>
      </c>
      <c r="AD87" s="41" t="s">
        <v>59</v>
      </c>
      <c r="AE87" s="41" t="s">
        <v>59</v>
      </c>
      <c r="AF87" s="41" t="s">
        <v>59</v>
      </c>
      <c r="AG87" s="41" t="s">
        <v>59</v>
      </c>
      <c r="AH87" s="41" t="s">
        <v>59</v>
      </c>
      <c r="AI87" s="41" t="s">
        <v>59</v>
      </c>
      <c r="AJ87" s="41" t="s">
        <v>59</v>
      </c>
      <c r="AK87" s="41" t="s">
        <v>59</v>
      </c>
      <c r="AL87" s="41" t="s">
        <v>59</v>
      </c>
      <c r="AM87" s="41" t="s">
        <v>59</v>
      </c>
      <c r="AN87" s="41" t="s">
        <v>59</v>
      </c>
      <c r="AO87" s="41" t="s">
        <v>59</v>
      </c>
      <c r="AP87" s="41" t="s">
        <v>59</v>
      </c>
      <c r="AQ87" s="41" t="s">
        <v>59</v>
      </c>
      <c r="AR87" s="41" t="s">
        <v>59</v>
      </c>
    </row>
    <row r="88" spans="1:44" s="1" customFormat="1" ht="42" customHeight="1" x14ac:dyDescent="0.3">
      <c r="A88" s="69" t="s">
        <v>145</v>
      </c>
      <c r="B88" s="69"/>
      <c r="C88" s="70" t="s">
        <v>146</v>
      </c>
      <c r="D88" s="70"/>
      <c r="E88" s="70"/>
      <c r="F88" s="70" t="s">
        <v>57</v>
      </c>
      <c r="G88" s="71" t="s">
        <v>147</v>
      </c>
      <c r="H88" s="29" t="s">
        <v>59</v>
      </c>
      <c r="I88" s="33">
        <v>42.38</v>
      </c>
      <c r="J88" s="33">
        <v>42.38</v>
      </c>
      <c r="K88" s="33">
        <v>42.38</v>
      </c>
      <c r="L88" s="33">
        <v>42.38</v>
      </c>
      <c r="M88" s="41" t="s">
        <v>59</v>
      </c>
      <c r="N88" s="41" t="s">
        <v>59</v>
      </c>
      <c r="O88" s="41" t="s">
        <v>59</v>
      </c>
      <c r="P88" s="41" t="s">
        <v>59</v>
      </c>
      <c r="Q88" s="41" t="s">
        <v>59</v>
      </c>
      <c r="R88" s="41" t="s">
        <v>59</v>
      </c>
      <c r="S88" s="41" t="s">
        <v>59</v>
      </c>
      <c r="T88" s="41" t="s">
        <v>59</v>
      </c>
      <c r="U88" s="41" t="s">
        <v>59</v>
      </c>
      <c r="V88" s="41" t="s">
        <v>59</v>
      </c>
      <c r="W88" s="41" t="s">
        <v>59</v>
      </c>
      <c r="X88" s="41" t="s">
        <v>59</v>
      </c>
      <c r="Y88" s="41" t="s">
        <v>59</v>
      </c>
      <c r="Z88" s="41" t="s">
        <v>59</v>
      </c>
      <c r="AA88" s="41" t="s">
        <v>59</v>
      </c>
      <c r="AB88" s="41" t="s">
        <v>59</v>
      </c>
      <c r="AC88" s="41" t="s">
        <v>59</v>
      </c>
      <c r="AD88" s="41" t="s">
        <v>59</v>
      </c>
      <c r="AE88" s="41" t="s">
        <v>59</v>
      </c>
      <c r="AF88" s="41" t="s">
        <v>59</v>
      </c>
      <c r="AG88" s="41" t="s">
        <v>59</v>
      </c>
      <c r="AH88" s="41" t="s">
        <v>59</v>
      </c>
      <c r="AI88" s="41" t="s">
        <v>59</v>
      </c>
      <c r="AJ88" s="41" t="s">
        <v>59</v>
      </c>
      <c r="AK88" s="41" t="s">
        <v>59</v>
      </c>
      <c r="AL88" s="41" t="s">
        <v>59</v>
      </c>
      <c r="AM88" s="41" t="s">
        <v>59</v>
      </c>
      <c r="AN88" s="41" t="s">
        <v>59</v>
      </c>
      <c r="AO88" s="41" t="s">
        <v>59</v>
      </c>
      <c r="AP88" s="41" t="s">
        <v>59</v>
      </c>
      <c r="AQ88" s="41" t="s">
        <v>59</v>
      </c>
      <c r="AR88" s="41" t="s">
        <v>59</v>
      </c>
    </row>
    <row r="89" spans="1:44" ht="42" customHeight="1" x14ac:dyDescent="0.3">
      <c r="A89" s="69" t="s">
        <v>55</v>
      </c>
      <c r="B89" s="69"/>
      <c r="C89" s="70" t="s">
        <v>148</v>
      </c>
      <c r="D89" s="70"/>
      <c r="E89" s="70"/>
      <c r="F89" s="70" t="s">
        <v>149</v>
      </c>
      <c r="G89" s="78" t="s">
        <v>150</v>
      </c>
      <c r="H89" s="29" t="s">
        <v>59</v>
      </c>
      <c r="I89" s="30">
        <v>27.56</v>
      </c>
      <c r="J89" s="30">
        <v>27.56</v>
      </c>
      <c r="K89" s="30">
        <v>27.56</v>
      </c>
      <c r="L89" s="30">
        <v>27.56</v>
      </c>
      <c r="M89" s="30">
        <v>27.56</v>
      </c>
      <c r="N89" s="30">
        <v>27.56</v>
      </c>
      <c r="O89" s="74" t="s">
        <v>59</v>
      </c>
      <c r="P89" s="30">
        <v>27.56</v>
      </c>
      <c r="Q89" s="30">
        <v>27.56</v>
      </c>
      <c r="R89" s="30">
        <v>27.56</v>
      </c>
      <c r="S89" s="30">
        <v>27.56</v>
      </c>
      <c r="T89" s="42" t="s">
        <v>59</v>
      </c>
      <c r="U89" s="30">
        <v>27.56</v>
      </c>
      <c r="V89" s="42">
        <f t="shared" si="7"/>
        <v>27.56</v>
      </c>
      <c r="W89" s="42">
        <f t="shared" si="7"/>
        <v>27.56</v>
      </c>
      <c r="X89" s="30">
        <v>27.56</v>
      </c>
      <c r="Y89" s="42" t="s">
        <v>59</v>
      </c>
      <c r="Z89" s="42" t="s">
        <v>59</v>
      </c>
      <c r="AA89" s="41" t="s">
        <v>59</v>
      </c>
      <c r="AB89" s="41" t="s">
        <v>59</v>
      </c>
      <c r="AC89" s="41" t="s">
        <v>59</v>
      </c>
      <c r="AD89" s="41" t="s">
        <v>59</v>
      </c>
      <c r="AE89" s="41" t="s">
        <v>59</v>
      </c>
      <c r="AF89" s="30">
        <v>27.56</v>
      </c>
      <c r="AG89" s="30">
        <v>27.56</v>
      </c>
      <c r="AH89" s="41" t="s">
        <v>59</v>
      </c>
      <c r="AI89" s="30">
        <v>27.56</v>
      </c>
      <c r="AJ89" s="41" t="s">
        <v>59</v>
      </c>
      <c r="AK89" s="30">
        <v>27.56</v>
      </c>
      <c r="AL89" s="41" t="s">
        <v>59</v>
      </c>
      <c r="AM89" s="41" t="s">
        <v>59</v>
      </c>
      <c r="AN89" s="41" t="s">
        <v>59</v>
      </c>
      <c r="AO89" s="41" t="s">
        <v>59</v>
      </c>
      <c r="AP89" s="41" t="s">
        <v>59</v>
      </c>
      <c r="AQ89" s="41" t="s">
        <v>59</v>
      </c>
      <c r="AR89" s="41" t="s">
        <v>59</v>
      </c>
    </row>
    <row r="90" spans="1:44" ht="42" customHeight="1" x14ac:dyDescent="0.3">
      <c r="A90" s="69" t="s">
        <v>55</v>
      </c>
      <c r="B90" s="69"/>
      <c r="C90" s="70" t="s">
        <v>151</v>
      </c>
      <c r="D90" s="70"/>
      <c r="E90" s="70"/>
      <c r="F90" s="70" t="s">
        <v>149</v>
      </c>
      <c r="G90" s="78" t="s">
        <v>152</v>
      </c>
      <c r="H90" s="29" t="s">
        <v>59</v>
      </c>
      <c r="I90" s="30">
        <v>52.45</v>
      </c>
      <c r="J90" s="30">
        <v>52.45</v>
      </c>
      <c r="K90" s="30">
        <v>52.45</v>
      </c>
      <c r="L90" s="30">
        <v>52.45</v>
      </c>
      <c r="M90" s="30">
        <v>52.45</v>
      </c>
      <c r="N90" s="30">
        <v>52.45</v>
      </c>
      <c r="O90" s="74" t="s">
        <v>59</v>
      </c>
      <c r="P90" s="33">
        <f>$I90</f>
        <v>52.45</v>
      </c>
      <c r="Q90" s="33">
        <f t="shared" ref="Q90:S90" si="66">$I90</f>
        <v>52.45</v>
      </c>
      <c r="R90" s="33">
        <f t="shared" si="66"/>
        <v>52.45</v>
      </c>
      <c r="S90" s="33">
        <f t="shared" si="66"/>
        <v>52.45</v>
      </c>
      <c r="T90" s="42" t="s">
        <v>59</v>
      </c>
      <c r="U90" s="42">
        <f t="shared" si="7"/>
        <v>52.45</v>
      </c>
      <c r="V90" s="42">
        <f t="shared" si="7"/>
        <v>52.45</v>
      </c>
      <c r="W90" s="30">
        <v>52.45</v>
      </c>
      <c r="X90" s="30">
        <v>52.45</v>
      </c>
      <c r="Y90" s="42" t="s">
        <v>59</v>
      </c>
      <c r="Z90" s="42" t="s">
        <v>59</v>
      </c>
      <c r="AA90" s="41" t="s">
        <v>59</v>
      </c>
      <c r="AB90" s="41" t="s">
        <v>59</v>
      </c>
      <c r="AC90" s="41" t="s">
        <v>59</v>
      </c>
      <c r="AD90" s="41" t="s">
        <v>59</v>
      </c>
      <c r="AE90" s="41" t="s">
        <v>59</v>
      </c>
      <c r="AF90" s="30">
        <v>52.45</v>
      </c>
      <c r="AG90" s="30">
        <v>52.45</v>
      </c>
      <c r="AH90" s="41" t="s">
        <v>59</v>
      </c>
      <c r="AI90" s="30">
        <v>52.45</v>
      </c>
      <c r="AJ90" s="41" t="s">
        <v>59</v>
      </c>
      <c r="AK90" s="30">
        <v>52.45</v>
      </c>
      <c r="AL90" s="41" t="s">
        <v>59</v>
      </c>
      <c r="AM90" s="41" t="s">
        <v>59</v>
      </c>
      <c r="AN90" s="41" t="s">
        <v>59</v>
      </c>
      <c r="AO90" s="41" t="s">
        <v>59</v>
      </c>
      <c r="AP90" s="41" t="s">
        <v>59</v>
      </c>
      <c r="AQ90" s="41" t="s">
        <v>59</v>
      </c>
      <c r="AR90" s="41" t="s">
        <v>59</v>
      </c>
    </row>
    <row r="91" spans="1:44" ht="42" customHeight="1" x14ac:dyDescent="0.3">
      <c r="A91" s="69" t="s">
        <v>145</v>
      </c>
      <c r="B91" s="69"/>
      <c r="C91" s="70" t="s">
        <v>153</v>
      </c>
      <c r="D91" s="70"/>
      <c r="E91" s="70"/>
      <c r="F91" s="70" t="s">
        <v>57</v>
      </c>
      <c r="G91" s="78" t="s">
        <v>154</v>
      </c>
      <c r="H91" s="29" t="s">
        <v>59</v>
      </c>
      <c r="I91" s="33">
        <v>42.38</v>
      </c>
      <c r="J91" s="33">
        <v>42.38</v>
      </c>
      <c r="K91" s="33">
        <v>42.38</v>
      </c>
      <c r="L91" s="33">
        <v>42.38</v>
      </c>
      <c r="M91" s="41" t="s">
        <v>59</v>
      </c>
      <c r="N91" s="41" t="s">
        <v>59</v>
      </c>
      <c r="O91" s="41" t="s">
        <v>59</v>
      </c>
      <c r="P91" s="41" t="s">
        <v>59</v>
      </c>
      <c r="Q91" s="41" t="s">
        <v>59</v>
      </c>
      <c r="R91" s="41" t="s">
        <v>59</v>
      </c>
      <c r="S91" s="41" t="s">
        <v>59</v>
      </c>
      <c r="T91" s="41" t="s">
        <v>59</v>
      </c>
      <c r="U91" s="41" t="s">
        <v>59</v>
      </c>
      <c r="V91" s="41" t="s">
        <v>59</v>
      </c>
      <c r="W91" s="41" t="s">
        <v>59</v>
      </c>
      <c r="X91" s="41" t="s">
        <v>59</v>
      </c>
      <c r="Y91" s="41" t="s">
        <v>59</v>
      </c>
      <c r="Z91" s="41" t="s">
        <v>59</v>
      </c>
      <c r="AA91" s="41" t="s">
        <v>59</v>
      </c>
      <c r="AB91" s="41" t="s">
        <v>59</v>
      </c>
      <c r="AC91" s="41" t="s">
        <v>59</v>
      </c>
      <c r="AD91" s="41" t="s">
        <v>59</v>
      </c>
      <c r="AE91" s="41" t="s">
        <v>59</v>
      </c>
      <c r="AF91" s="41" t="s">
        <v>59</v>
      </c>
      <c r="AG91" s="41" t="s">
        <v>59</v>
      </c>
      <c r="AH91" s="41" t="s">
        <v>59</v>
      </c>
      <c r="AI91" s="41" t="s">
        <v>59</v>
      </c>
      <c r="AJ91" s="41" t="s">
        <v>59</v>
      </c>
      <c r="AK91" s="41" t="s">
        <v>59</v>
      </c>
      <c r="AL91" s="41" t="s">
        <v>59</v>
      </c>
      <c r="AM91" s="41" t="s">
        <v>59</v>
      </c>
      <c r="AN91" s="41" t="s">
        <v>59</v>
      </c>
      <c r="AO91" s="41" t="s">
        <v>59</v>
      </c>
      <c r="AP91" s="41" t="s">
        <v>59</v>
      </c>
      <c r="AQ91" s="41" t="s">
        <v>59</v>
      </c>
      <c r="AR91" s="41" t="s">
        <v>59</v>
      </c>
    </row>
    <row r="92" spans="1:44" s="48" customFormat="1" ht="42" customHeight="1" x14ac:dyDescent="0.3">
      <c r="A92" s="79" t="s">
        <v>55</v>
      </c>
      <c r="B92" s="79" t="s">
        <v>155</v>
      </c>
      <c r="C92" s="72" t="s">
        <v>156</v>
      </c>
      <c r="D92" s="72"/>
      <c r="E92" s="79"/>
      <c r="F92" s="79" t="s">
        <v>157</v>
      </c>
      <c r="G92" s="78" t="s">
        <v>158</v>
      </c>
      <c r="H92" s="74" t="s">
        <v>59</v>
      </c>
      <c r="I92" s="74" t="s">
        <v>59</v>
      </c>
      <c r="J92" s="74" t="s">
        <v>59</v>
      </c>
      <c r="K92" s="74" t="s">
        <v>59</v>
      </c>
      <c r="L92" s="74" t="s">
        <v>59</v>
      </c>
      <c r="M92" s="41" t="s">
        <v>59</v>
      </c>
      <c r="N92" s="41" t="s">
        <v>59</v>
      </c>
      <c r="O92" s="74" t="s">
        <v>59</v>
      </c>
      <c r="P92" s="74" t="s">
        <v>59</v>
      </c>
      <c r="Q92" s="74" t="s">
        <v>59</v>
      </c>
      <c r="R92" s="74" t="s">
        <v>59</v>
      </c>
      <c r="S92" s="74" t="s">
        <v>59</v>
      </c>
      <c r="T92" s="74" t="s">
        <v>59</v>
      </c>
      <c r="U92" s="74" t="s">
        <v>59</v>
      </c>
      <c r="V92" s="74" t="s">
        <v>59</v>
      </c>
      <c r="W92" s="74" t="s">
        <v>59</v>
      </c>
      <c r="X92" s="74" t="s">
        <v>59</v>
      </c>
      <c r="Y92" s="41" t="s">
        <v>59</v>
      </c>
      <c r="Z92" s="41" t="s">
        <v>59</v>
      </c>
      <c r="AA92" s="41" t="s">
        <v>59</v>
      </c>
      <c r="AB92" s="41" t="s">
        <v>59</v>
      </c>
      <c r="AC92" s="41" t="s">
        <v>59</v>
      </c>
      <c r="AD92" s="41" t="s">
        <v>59</v>
      </c>
      <c r="AE92" s="41" t="s">
        <v>59</v>
      </c>
      <c r="AF92" s="79">
        <v>87.07</v>
      </c>
      <c r="AG92" s="79">
        <v>87.07</v>
      </c>
      <c r="AH92" s="41" t="s">
        <v>59</v>
      </c>
      <c r="AI92" s="79">
        <v>87.07</v>
      </c>
      <c r="AJ92" s="79">
        <v>87.07</v>
      </c>
      <c r="AK92" s="79">
        <v>87.07</v>
      </c>
      <c r="AL92" s="74" t="s">
        <v>59</v>
      </c>
      <c r="AM92" s="74" t="s">
        <v>59</v>
      </c>
      <c r="AN92" s="74" t="s">
        <v>59</v>
      </c>
      <c r="AO92" s="74" t="s">
        <v>59</v>
      </c>
      <c r="AP92" s="41" t="s">
        <v>59</v>
      </c>
      <c r="AQ92" s="74" t="s">
        <v>59</v>
      </c>
      <c r="AR92" s="74" t="s">
        <v>59</v>
      </c>
    </row>
    <row r="93" spans="1:44" s="48" customFormat="1" ht="42" customHeight="1" x14ac:dyDescent="0.3">
      <c r="A93" s="79" t="s">
        <v>159</v>
      </c>
      <c r="B93" s="79" t="s">
        <v>155</v>
      </c>
      <c r="C93" s="79" t="s">
        <v>160</v>
      </c>
      <c r="D93" s="80"/>
      <c r="E93" s="79"/>
      <c r="F93" s="79" t="s">
        <v>157</v>
      </c>
      <c r="G93" s="78" t="s">
        <v>161</v>
      </c>
      <c r="H93" s="74" t="s">
        <v>59</v>
      </c>
      <c r="I93" s="74" t="s">
        <v>59</v>
      </c>
      <c r="J93" s="74" t="s">
        <v>59</v>
      </c>
      <c r="K93" s="74" t="s">
        <v>59</v>
      </c>
      <c r="L93" s="74" t="s">
        <v>59</v>
      </c>
      <c r="M93" s="74" t="s">
        <v>59</v>
      </c>
      <c r="N93" s="74" t="s">
        <v>59</v>
      </c>
      <c r="O93" s="74" t="s">
        <v>59</v>
      </c>
      <c r="P93" s="74" t="s">
        <v>59</v>
      </c>
      <c r="Q93" s="74" t="s">
        <v>59</v>
      </c>
      <c r="R93" s="74" t="s">
        <v>59</v>
      </c>
      <c r="S93" s="74" t="s">
        <v>59</v>
      </c>
      <c r="T93" s="74" t="s">
        <v>59</v>
      </c>
      <c r="U93" s="41" t="str">
        <f t="shared" si="7"/>
        <v>NA</v>
      </c>
      <c r="V93" s="41" t="str">
        <f t="shared" si="7"/>
        <v>NA</v>
      </c>
      <c r="W93" s="41" t="str">
        <f t="shared" si="7"/>
        <v>NA</v>
      </c>
      <c r="X93" s="41" t="str">
        <f t="shared" si="7"/>
        <v>NA</v>
      </c>
      <c r="Y93" s="41" t="str">
        <f t="shared" si="7"/>
        <v>NA</v>
      </c>
      <c r="Z93" s="41" t="str">
        <f t="shared" si="7"/>
        <v>NA</v>
      </c>
      <c r="AA93" s="41" t="s">
        <v>59</v>
      </c>
      <c r="AB93" s="41" t="s">
        <v>59</v>
      </c>
      <c r="AC93" s="41" t="s">
        <v>59</v>
      </c>
      <c r="AD93" s="41" t="s">
        <v>59</v>
      </c>
      <c r="AE93" s="41" t="s">
        <v>59</v>
      </c>
      <c r="AF93" s="79">
        <v>21.77</v>
      </c>
      <c r="AG93" s="79">
        <v>21.77</v>
      </c>
      <c r="AH93" s="41" t="s">
        <v>59</v>
      </c>
      <c r="AI93" s="79">
        <v>21.77</v>
      </c>
      <c r="AJ93" s="79">
        <v>21.77</v>
      </c>
      <c r="AK93" s="79">
        <v>21.77</v>
      </c>
      <c r="AL93" s="74" t="s">
        <v>59</v>
      </c>
      <c r="AM93" s="74" t="s">
        <v>59</v>
      </c>
      <c r="AN93" s="74" t="s">
        <v>59</v>
      </c>
      <c r="AO93" s="74" t="s">
        <v>59</v>
      </c>
      <c r="AP93" s="41" t="s">
        <v>59</v>
      </c>
      <c r="AQ93" s="74" t="s">
        <v>59</v>
      </c>
      <c r="AR93" s="74" t="s">
        <v>59</v>
      </c>
    </row>
    <row r="94" spans="1:44" s="48" customFormat="1" ht="42" customHeight="1" x14ac:dyDescent="0.3">
      <c r="A94" s="79" t="s">
        <v>159</v>
      </c>
      <c r="B94" s="79" t="s">
        <v>155</v>
      </c>
      <c r="C94" s="79" t="s">
        <v>160</v>
      </c>
      <c r="D94" s="72" t="s">
        <v>64</v>
      </c>
      <c r="E94" s="79"/>
      <c r="F94" s="79" t="s">
        <v>157</v>
      </c>
      <c r="G94" s="78" t="s">
        <v>162</v>
      </c>
      <c r="H94" s="74" t="s">
        <v>59</v>
      </c>
      <c r="I94" s="74" t="s">
        <v>59</v>
      </c>
      <c r="J94" s="74" t="s">
        <v>59</v>
      </c>
      <c r="K94" s="74" t="s">
        <v>59</v>
      </c>
      <c r="L94" s="74" t="s">
        <v>59</v>
      </c>
      <c r="M94" s="74" t="s">
        <v>59</v>
      </c>
      <c r="N94" s="74" t="s">
        <v>59</v>
      </c>
      <c r="O94" s="74" t="s">
        <v>59</v>
      </c>
      <c r="P94" s="74" t="s">
        <v>59</v>
      </c>
      <c r="Q94" s="74" t="s">
        <v>59</v>
      </c>
      <c r="R94" s="74" t="s">
        <v>59</v>
      </c>
      <c r="S94" s="74" t="s">
        <v>59</v>
      </c>
      <c r="T94" s="74" t="s">
        <v>59</v>
      </c>
      <c r="U94" s="41" t="str">
        <f t="shared" si="7"/>
        <v>NA</v>
      </c>
      <c r="V94" s="41" t="str">
        <f t="shared" si="7"/>
        <v>NA</v>
      </c>
      <c r="W94" s="41" t="str">
        <f t="shared" si="7"/>
        <v>NA</v>
      </c>
      <c r="X94" s="41" t="str">
        <f t="shared" si="7"/>
        <v>NA</v>
      </c>
      <c r="Y94" s="41" t="str">
        <f t="shared" si="7"/>
        <v>NA</v>
      </c>
      <c r="Z94" s="41" t="str">
        <f t="shared" si="7"/>
        <v>NA</v>
      </c>
      <c r="AA94" s="41" t="s">
        <v>59</v>
      </c>
      <c r="AB94" s="41" t="s">
        <v>59</v>
      </c>
      <c r="AC94" s="41" t="s">
        <v>59</v>
      </c>
      <c r="AD94" s="41" t="s">
        <v>59</v>
      </c>
      <c r="AE94" s="41" t="s">
        <v>59</v>
      </c>
      <c r="AF94" s="79">
        <v>28.3</v>
      </c>
      <c r="AG94" s="79">
        <v>28.3</v>
      </c>
      <c r="AH94" s="41" t="s">
        <v>59</v>
      </c>
      <c r="AI94" s="79">
        <v>28.3</v>
      </c>
      <c r="AJ94" s="79">
        <v>28.3</v>
      </c>
      <c r="AK94" s="79">
        <v>28.3</v>
      </c>
      <c r="AL94" s="74" t="s">
        <v>59</v>
      </c>
      <c r="AM94" s="74" t="s">
        <v>59</v>
      </c>
      <c r="AN94" s="74" t="s">
        <v>59</v>
      </c>
      <c r="AO94" s="74" t="s">
        <v>59</v>
      </c>
      <c r="AP94" s="41" t="s">
        <v>59</v>
      </c>
      <c r="AQ94" s="74" t="s">
        <v>59</v>
      </c>
      <c r="AR94" s="74" t="s">
        <v>59</v>
      </c>
    </row>
    <row r="95" spans="1:44" ht="42" customHeight="1" x14ac:dyDescent="0.3">
      <c r="A95" s="79" t="s">
        <v>159</v>
      </c>
      <c r="B95" s="69" t="s">
        <v>163</v>
      </c>
      <c r="C95" s="70" t="s">
        <v>164</v>
      </c>
      <c r="D95" s="81"/>
      <c r="E95" s="70"/>
      <c r="F95" s="79" t="s">
        <v>157</v>
      </c>
      <c r="G95" s="71" t="s">
        <v>165</v>
      </c>
      <c r="H95" s="74" t="s">
        <v>59</v>
      </c>
      <c r="I95" s="74" t="s">
        <v>59</v>
      </c>
      <c r="J95" s="74" t="s">
        <v>59</v>
      </c>
      <c r="K95" s="74" t="s">
        <v>59</v>
      </c>
      <c r="L95" s="74" t="s">
        <v>59</v>
      </c>
      <c r="M95" s="74" t="s">
        <v>59</v>
      </c>
      <c r="N95" s="74" t="s">
        <v>59</v>
      </c>
      <c r="O95" s="74" t="s">
        <v>59</v>
      </c>
      <c r="P95" s="74" t="s">
        <v>59</v>
      </c>
      <c r="Q95" s="74" t="s">
        <v>59</v>
      </c>
      <c r="R95" s="74" t="s">
        <v>59</v>
      </c>
      <c r="S95" s="74" t="s">
        <v>59</v>
      </c>
      <c r="T95" s="74" t="s">
        <v>59</v>
      </c>
      <c r="U95" s="41" t="str">
        <f t="shared" si="7"/>
        <v>NA</v>
      </c>
      <c r="V95" s="74" t="s">
        <v>59</v>
      </c>
      <c r="W95" s="74" t="s">
        <v>59</v>
      </c>
      <c r="X95" s="74" t="s">
        <v>59</v>
      </c>
      <c r="Y95" s="74" t="s">
        <v>59</v>
      </c>
      <c r="Z95" s="74" t="s">
        <v>59</v>
      </c>
      <c r="AA95" s="41" t="s">
        <v>59</v>
      </c>
      <c r="AB95" s="41" t="s">
        <v>59</v>
      </c>
      <c r="AC95" s="41" t="s">
        <v>59</v>
      </c>
      <c r="AD95" s="41" t="s">
        <v>59</v>
      </c>
      <c r="AE95" s="41" t="s">
        <v>59</v>
      </c>
      <c r="AF95" s="72">
        <v>9.44</v>
      </c>
      <c r="AG95" s="72">
        <v>9.44</v>
      </c>
      <c r="AH95" s="41" t="s">
        <v>59</v>
      </c>
      <c r="AI95" s="72">
        <v>9.44</v>
      </c>
      <c r="AJ95" s="72">
        <v>9.44</v>
      </c>
      <c r="AK95" s="72">
        <v>9.44</v>
      </c>
      <c r="AL95" s="74" t="s">
        <v>59</v>
      </c>
      <c r="AM95" s="74" t="s">
        <v>59</v>
      </c>
      <c r="AN95" s="74" t="s">
        <v>59</v>
      </c>
      <c r="AO95" s="74" t="s">
        <v>59</v>
      </c>
      <c r="AP95" s="41" t="s">
        <v>59</v>
      </c>
      <c r="AQ95" s="74" t="s">
        <v>59</v>
      </c>
      <c r="AR95" s="74" t="s">
        <v>59</v>
      </c>
    </row>
    <row r="96" spans="1:44" ht="42" customHeight="1" x14ac:dyDescent="0.3">
      <c r="A96" s="79" t="s">
        <v>159</v>
      </c>
      <c r="B96" s="69" t="s">
        <v>166</v>
      </c>
      <c r="C96" s="70" t="s">
        <v>164</v>
      </c>
      <c r="D96" s="76" t="s">
        <v>167</v>
      </c>
      <c r="E96" s="70"/>
      <c r="F96" s="79" t="s">
        <v>157</v>
      </c>
      <c r="G96" s="71" t="s">
        <v>168</v>
      </c>
      <c r="H96" s="74" t="s">
        <v>59</v>
      </c>
      <c r="I96" s="72">
        <v>12.43</v>
      </c>
      <c r="J96" s="74" t="s">
        <v>59</v>
      </c>
      <c r="K96" s="74" t="s">
        <v>59</v>
      </c>
      <c r="L96" s="74" t="s">
        <v>59</v>
      </c>
      <c r="M96" s="74" t="s">
        <v>59</v>
      </c>
      <c r="N96" s="74" t="s">
        <v>59</v>
      </c>
      <c r="O96" s="74" t="s">
        <v>59</v>
      </c>
      <c r="P96" s="74" t="s">
        <v>59</v>
      </c>
      <c r="Q96" s="74" t="s">
        <v>59</v>
      </c>
      <c r="R96" s="74" t="s">
        <v>59</v>
      </c>
      <c r="S96" s="74" t="s">
        <v>59</v>
      </c>
      <c r="T96" s="74" t="s">
        <v>59</v>
      </c>
      <c r="U96" s="41" t="str">
        <f>Q96</f>
        <v>NA</v>
      </c>
      <c r="V96" s="74" t="s">
        <v>59</v>
      </c>
      <c r="W96" s="74" t="s">
        <v>59</v>
      </c>
      <c r="X96" s="74" t="s">
        <v>59</v>
      </c>
      <c r="Y96" s="74" t="s">
        <v>59</v>
      </c>
      <c r="Z96" s="74" t="s">
        <v>59</v>
      </c>
      <c r="AA96" s="41" t="s">
        <v>59</v>
      </c>
      <c r="AB96" s="41" t="s">
        <v>59</v>
      </c>
      <c r="AC96" s="41" t="s">
        <v>59</v>
      </c>
      <c r="AD96" s="41" t="s">
        <v>59</v>
      </c>
      <c r="AE96" s="41" t="s">
        <v>59</v>
      </c>
      <c r="AF96" s="74" t="s">
        <v>59</v>
      </c>
      <c r="AG96" s="74" t="s">
        <v>59</v>
      </c>
      <c r="AH96" s="74" t="s">
        <v>59</v>
      </c>
      <c r="AI96" s="74" t="s">
        <v>59</v>
      </c>
      <c r="AJ96" s="74" t="s">
        <v>59</v>
      </c>
      <c r="AK96" s="74" t="s">
        <v>59</v>
      </c>
      <c r="AL96" s="74" t="s">
        <v>59</v>
      </c>
      <c r="AM96" s="74" t="s">
        <v>59</v>
      </c>
      <c r="AN96" s="74" t="s">
        <v>59</v>
      </c>
      <c r="AO96" s="74" t="s">
        <v>59</v>
      </c>
      <c r="AP96" s="41" t="s">
        <v>59</v>
      </c>
      <c r="AQ96" s="74" t="s">
        <v>59</v>
      </c>
      <c r="AR96" s="74" t="s">
        <v>59</v>
      </c>
    </row>
    <row r="97" spans="1:68" ht="42" customHeight="1" x14ac:dyDescent="0.3">
      <c r="A97" s="79" t="s">
        <v>159</v>
      </c>
      <c r="B97" s="69" t="s">
        <v>163</v>
      </c>
      <c r="C97" s="70" t="s">
        <v>164</v>
      </c>
      <c r="D97" s="76" t="s">
        <v>169</v>
      </c>
      <c r="E97" s="70"/>
      <c r="F97" s="79" t="s">
        <v>157</v>
      </c>
      <c r="G97" s="71" t="s">
        <v>170</v>
      </c>
      <c r="H97" s="74" t="s">
        <v>59</v>
      </c>
      <c r="I97" s="74" t="s">
        <v>59</v>
      </c>
      <c r="J97" s="72">
        <v>10.56</v>
      </c>
      <c r="K97" s="72">
        <v>10.56</v>
      </c>
      <c r="L97" s="72">
        <v>10.56</v>
      </c>
      <c r="M97" s="74" t="s">
        <v>59</v>
      </c>
      <c r="N97" s="74" t="s">
        <v>59</v>
      </c>
      <c r="O97" s="74" t="s">
        <v>59</v>
      </c>
      <c r="P97" s="72">
        <v>10.56</v>
      </c>
      <c r="Q97" s="72">
        <v>10.56</v>
      </c>
      <c r="R97" s="72">
        <v>10.56</v>
      </c>
      <c r="S97" s="72">
        <v>10.56</v>
      </c>
      <c r="T97" s="72">
        <v>10.56</v>
      </c>
      <c r="U97" s="41" t="s">
        <v>59</v>
      </c>
      <c r="V97" s="72">
        <v>10.56</v>
      </c>
      <c r="W97" s="72">
        <v>10.56</v>
      </c>
      <c r="X97" s="72">
        <v>10.56</v>
      </c>
      <c r="Y97" s="72">
        <v>10.56</v>
      </c>
      <c r="Z97" s="72">
        <v>10.56</v>
      </c>
      <c r="AA97" s="41" t="s">
        <v>59</v>
      </c>
      <c r="AB97" s="41" t="s">
        <v>59</v>
      </c>
      <c r="AC97" s="41" t="s">
        <v>59</v>
      </c>
      <c r="AD97" s="41" t="s">
        <v>59</v>
      </c>
      <c r="AE97" s="41" t="s">
        <v>59</v>
      </c>
      <c r="AF97" s="41" t="s">
        <v>59</v>
      </c>
      <c r="AG97" s="41" t="s">
        <v>59</v>
      </c>
      <c r="AH97" s="41" t="s">
        <v>59</v>
      </c>
      <c r="AI97" s="41" t="s">
        <v>59</v>
      </c>
      <c r="AJ97" s="41" t="s">
        <v>59</v>
      </c>
      <c r="AK97" s="41" t="s">
        <v>59</v>
      </c>
      <c r="AL97" s="41" t="s">
        <v>59</v>
      </c>
      <c r="AM97" s="74" t="s">
        <v>59</v>
      </c>
      <c r="AN97" s="74" t="s">
        <v>59</v>
      </c>
      <c r="AO97" s="74" t="s">
        <v>59</v>
      </c>
      <c r="AP97" s="41" t="s">
        <v>59</v>
      </c>
      <c r="AQ97" s="74" t="s">
        <v>59</v>
      </c>
      <c r="AR97" s="74" t="s">
        <v>59</v>
      </c>
    </row>
    <row r="98" spans="1:68" ht="42" customHeight="1" x14ac:dyDescent="0.3">
      <c r="A98" s="79" t="s">
        <v>159</v>
      </c>
      <c r="B98" s="69" t="s">
        <v>171</v>
      </c>
      <c r="C98" s="70" t="s">
        <v>172</v>
      </c>
      <c r="D98" s="81"/>
      <c r="E98" s="70"/>
      <c r="F98" s="79" t="s">
        <v>157</v>
      </c>
      <c r="G98" s="82" t="s">
        <v>173</v>
      </c>
      <c r="H98" s="74" t="s">
        <v>59</v>
      </c>
      <c r="I98" s="79">
        <v>22.03</v>
      </c>
      <c r="J98" s="79">
        <v>22.03</v>
      </c>
      <c r="K98" s="79">
        <v>22.03</v>
      </c>
      <c r="L98" s="79">
        <v>22.03</v>
      </c>
      <c r="M98" s="74" t="s">
        <v>59</v>
      </c>
      <c r="N98" s="74" t="s">
        <v>59</v>
      </c>
      <c r="O98" s="74" t="s">
        <v>59</v>
      </c>
      <c r="P98" s="79">
        <v>22.03</v>
      </c>
      <c r="Q98" s="79">
        <v>22.03</v>
      </c>
      <c r="R98" s="79">
        <v>22.03</v>
      </c>
      <c r="S98" s="79">
        <v>22.03</v>
      </c>
      <c r="T98" s="79">
        <v>22.03</v>
      </c>
      <c r="U98" s="79">
        <v>22.03</v>
      </c>
      <c r="V98" s="79">
        <v>22.03</v>
      </c>
      <c r="W98" s="79">
        <v>22.03</v>
      </c>
      <c r="X98" s="79">
        <v>22.03</v>
      </c>
      <c r="Y98" s="79">
        <v>22.03</v>
      </c>
      <c r="Z98" s="79">
        <v>22.03</v>
      </c>
      <c r="AA98" s="41" t="s">
        <v>59</v>
      </c>
      <c r="AB98" s="41" t="s">
        <v>59</v>
      </c>
      <c r="AC98" s="41" t="s">
        <v>59</v>
      </c>
      <c r="AD98" s="41" t="s">
        <v>59</v>
      </c>
      <c r="AE98" s="41" t="s">
        <v>59</v>
      </c>
      <c r="AF98" s="79">
        <v>22.03</v>
      </c>
      <c r="AG98" s="79">
        <v>22.03</v>
      </c>
      <c r="AH98" s="79">
        <v>22.03</v>
      </c>
      <c r="AI98" s="79">
        <v>22.03</v>
      </c>
      <c r="AJ98" s="79">
        <v>22.03</v>
      </c>
      <c r="AK98" s="79">
        <v>22.03</v>
      </c>
      <c r="AL98" s="74" t="s">
        <v>59</v>
      </c>
      <c r="AM98" s="79">
        <v>22.03</v>
      </c>
      <c r="AN98" s="74" t="s">
        <v>59</v>
      </c>
      <c r="AO98" s="74" t="s">
        <v>59</v>
      </c>
      <c r="AP98" s="41" t="s">
        <v>59</v>
      </c>
      <c r="AQ98" s="74" t="s">
        <v>59</v>
      </c>
      <c r="AR98" s="74" t="s">
        <v>59</v>
      </c>
    </row>
    <row r="99" spans="1:68" ht="42" customHeight="1" x14ac:dyDescent="0.3">
      <c r="A99" s="69" t="s">
        <v>174</v>
      </c>
      <c r="B99" s="69" t="s">
        <v>175</v>
      </c>
      <c r="C99" s="70" t="s">
        <v>176</v>
      </c>
      <c r="D99" s="70"/>
      <c r="E99" s="70"/>
      <c r="F99" s="79" t="s">
        <v>157</v>
      </c>
      <c r="G99" s="83" t="s">
        <v>177</v>
      </c>
      <c r="H99" s="84">
        <v>289.01</v>
      </c>
      <c r="I99" s="85" t="s">
        <v>178</v>
      </c>
      <c r="J99" s="86" t="s">
        <v>178</v>
      </c>
      <c r="K99" s="86" t="s">
        <v>178</v>
      </c>
      <c r="L99" s="86" t="s">
        <v>178</v>
      </c>
      <c r="M99" s="86" t="s">
        <v>178</v>
      </c>
      <c r="N99" s="86" t="s">
        <v>178</v>
      </c>
      <c r="O99" s="74" t="s">
        <v>59</v>
      </c>
      <c r="P99" s="86" t="s">
        <v>178</v>
      </c>
      <c r="Q99" s="86" t="s">
        <v>178</v>
      </c>
      <c r="R99" s="86" t="s">
        <v>178</v>
      </c>
      <c r="S99" s="86" t="s">
        <v>178</v>
      </c>
      <c r="T99" s="86" t="s">
        <v>178</v>
      </c>
      <c r="U99" s="74" t="s">
        <v>59</v>
      </c>
      <c r="V99" s="74" t="s">
        <v>59</v>
      </c>
      <c r="W99" s="74" t="s">
        <v>59</v>
      </c>
      <c r="X99" s="74" t="s">
        <v>59</v>
      </c>
      <c r="Y99" s="74" t="s">
        <v>59</v>
      </c>
      <c r="Z99" s="74" t="s">
        <v>59</v>
      </c>
      <c r="AA99" s="41" t="s">
        <v>59</v>
      </c>
      <c r="AB99" s="41" t="s">
        <v>59</v>
      </c>
      <c r="AC99" s="41" t="s">
        <v>59</v>
      </c>
      <c r="AD99" s="41" t="s">
        <v>59</v>
      </c>
      <c r="AE99" s="41" t="s">
        <v>59</v>
      </c>
      <c r="AF99" s="74" t="s">
        <v>59</v>
      </c>
      <c r="AG99" s="74" t="s">
        <v>59</v>
      </c>
      <c r="AH99" s="41" t="s">
        <v>59</v>
      </c>
      <c r="AI99" s="74" t="s">
        <v>59</v>
      </c>
      <c r="AJ99" s="74" t="s">
        <v>59</v>
      </c>
      <c r="AK99" s="74" t="s">
        <v>59</v>
      </c>
      <c r="AL99" s="74" t="s">
        <v>59</v>
      </c>
      <c r="AM99" s="74" t="s">
        <v>59</v>
      </c>
      <c r="AN99" s="74" t="s">
        <v>59</v>
      </c>
      <c r="AO99" s="74" t="s">
        <v>59</v>
      </c>
      <c r="AP99" s="41" t="s">
        <v>59</v>
      </c>
      <c r="AQ99" s="74" t="s">
        <v>59</v>
      </c>
      <c r="AR99" s="74" t="s">
        <v>59</v>
      </c>
    </row>
    <row r="100" spans="1:68" ht="42" customHeight="1" x14ac:dyDescent="0.3">
      <c r="A100" s="69" t="s">
        <v>174</v>
      </c>
      <c r="B100" s="69" t="s">
        <v>179</v>
      </c>
      <c r="C100" s="70" t="s">
        <v>180</v>
      </c>
      <c r="D100" s="70"/>
      <c r="E100" s="70"/>
      <c r="F100" s="79" t="s">
        <v>157</v>
      </c>
      <c r="G100" s="71" t="s">
        <v>181</v>
      </c>
      <c r="H100" s="84">
        <v>442.95</v>
      </c>
      <c r="I100" s="85" t="s">
        <v>178</v>
      </c>
      <c r="J100" s="86" t="s">
        <v>178</v>
      </c>
      <c r="K100" s="86" t="s">
        <v>178</v>
      </c>
      <c r="L100" s="86" t="s">
        <v>178</v>
      </c>
      <c r="M100" s="86" t="s">
        <v>178</v>
      </c>
      <c r="N100" s="86" t="s">
        <v>178</v>
      </c>
      <c r="O100" s="74" t="s">
        <v>59</v>
      </c>
      <c r="P100" s="86" t="s">
        <v>178</v>
      </c>
      <c r="Q100" s="86" t="s">
        <v>178</v>
      </c>
      <c r="R100" s="86" t="s">
        <v>178</v>
      </c>
      <c r="S100" s="86" t="s">
        <v>178</v>
      </c>
      <c r="T100" s="86" t="s">
        <v>178</v>
      </c>
      <c r="U100" s="74" t="s">
        <v>59</v>
      </c>
      <c r="V100" s="74" t="s">
        <v>59</v>
      </c>
      <c r="W100" s="74" t="s">
        <v>59</v>
      </c>
      <c r="X100" s="74" t="s">
        <v>59</v>
      </c>
      <c r="Y100" s="74" t="s">
        <v>59</v>
      </c>
      <c r="Z100" s="74" t="s">
        <v>59</v>
      </c>
      <c r="AA100" s="41" t="s">
        <v>59</v>
      </c>
      <c r="AB100" s="41" t="s">
        <v>59</v>
      </c>
      <c r="AC100" s="41" t="s">
        <v>59</v>
      </c>
      <c r="AD100" s="41" t="s">
        <v>59</v>
      </c>
      <c r="AE100" s="41" t="s">
        <v>59</v>
      </c>
      <c r="AF100" s="74" t="s">
        <v>59</v>
      </c>
      <c r="AG100" s="74" t="s">
        <v>59</v>
      </c>
      <c r="AH100" s="41" t="s">
        <v>59</v>
      </c>
      <c r="AI100" s="74" t="s">
        <v>59</v>
      </c>
      <c r="AJ100" s="74" t="s">
        <v>59</v>
      </c>
      <c r="AK100" s="74" t="s">
        <v>59</v>
      </c>
      <c r="AL100" s="74" t="s">
        <v>59</v>
      </c>
      <c r="AM100" s="74" t="s">
        <v>59</v>
      </c>
      <c r="AN100" s="74" t="s">
        <v>59</v>
      </c>
      <c r="AO100" s="74" t="s">
        <v>59</v>
      </c>
      <c r="AP100" s="41" t="s">
        <v>59</v>
      </c>
      <c r="AQ100" s="74" t="s">
        <v>59</v>
      </c>
      <c r="AR100" s="74" t="s">
        <v>59</v>
      </c>
    </row>
    <row r="101" spans="1:68" s="154" customFormat="1" ht="42" customHeight="1" x14ac:dyDescent="0.3">
      <c r="A101" s="145" t="s">
        <v>174</v>
      </c>
      <c r="B101" s="145" t="s">
        <v>182</v>
      </c>
      <c r="C101" s="146" t="s">
        <v>183</v>
      </c>
      <c r="D101" s="146"/>
      <c r="E101" s="146"/>
      <c r="F101" s="147" t="s">
        <v>157</v>
      </c>
      <c r="G101" s="148" t="s">
        <v>184</v>
      </c>
      <c r="H101" s="149">
        <v>406.31</v>
      </c>
      <c r="I101" s="150" t="s">
        <v>178</v>
      </c>
      <c r="J101" s="151" t="s">
        <v>178</v>
      </c>
      <c r="K101" s="151" t="s">
        <v>178</v>
      </c>
      <c r="L101" s="151" t="s">
        <v>178</v>
      </c>
      <c r="M101" s="152" t="s">
        <v>59</v>
      </c>
      <c r="N101" s="152" t="s">
        <v>59</v>
      </c>
      <c r="O101" s="152" t="s">
        <v>59</v>
      </c>
      <c r="P101" s="152" t="s">
        <v>59</v>
      </c>
      <c r="Q101" s="152" t="s">
        <v>59</v>
      </c>
      <c r="R101" s="152" t="s">
        <v>59</v>
      </c>
      <c r="S101" s="152" t="s">
        <v>59</v>
      </c>
      <c r="T101" s="152" t="s">
        <v>59</v>
      </c>
      <c r="U101" s="152" t="s">
        <v>59</v>
      </c>
      <c r="V101" s="152" t="s">
        <v>59</v>
      </c>
      <c r="W101" s="152" t="s">
        <v>59</v>
      </c>
      <c r="X101" s="152" t="s">
        <v>59</v>
      </c>
      <c r="Y101" s="152" t="s">
        <v>59</v>
      </c>
      <c r="Z101" s="152" t="s">
        <v>59</v>
      </c>
      <c r="AA101" s="153" t="s">
        <v>59</v>
      </c>
      <c r="AB101" s="153" t="s">
        <v>59</v>
      </c>
      <c r="AC101" s="153" t="s">
        <v>59</v>
      </c>
      <c r="AD101" s="153" t="s">
        <v>59</v>
      </c>
      <c r="AE101" s="153" t="s">
        <v>59</v>
      </c>
      <c r="AF101" s="152" t="s">
        <v>59</v>
      </c>
      <c r="AG101" s="152" t="s">
        <v>59</v>
      </c>
      <c r="AH101" s="153" t="s">
        <v>59</v>
      </c>
      <c r="AI101" s="152" t="s">
        <v>59</v>
      </c>
      <c r="AJ101" s="152" t="s">
        <v>59</v>
      </c>
      <c r="AK101" s="152" t="s">
        <v>59</v>
      </c>
      <c r="AL101" s="152" t="s">
        <v>59</v>
      </c>
      <c r="AM101" s="152" t="s">
        <v>59</v>
      </c>
      <c r="AN101" s="152" t="s">
        <v>59</v>
      </c>
      <c r="AO101" s="152" t="s">
        <v>59</v>
      </c>
      <c r="AP101" s="153" t="s">
        <v>59</v>
      </c>
      <c r="AQ101" s="152" t="s">
        <v>59</v>
      </c>
      <c r="AR101" s="152" t="s">
        <v>59</v>
      </c>
    </row>
    <row r="102" spans="1:68" ht="42" customHeight="1" x14ac:dyDescent="0.3">
      <c r="A102" s="79" t="s">
        <v>74</v>
      </c>
      <c r="B102" s="69" t="s">
        <v>185</v>
      </c>
      <c r="C102" s="70" t="s">
        <v>186</v>
      </c>
      <c r="D102" s="70"/>
      <c r="E102" s="70"/>
      <c r="F102" s="79" t="s">
        <v>157</v>
      </c>
      <c r="G102" s="71" t="s">
        <v>184</v>
      </c>
      <c r="H102" s="74" t="s">
        <v>59</v>
      </c>
      <c r="I102" s="74" t="s">
        <v>59</v>
      </c>
      <c r="J102" s="74" t="s">
        <v>59</v>
      </c>
      <c r="K102" s="74" t="s">
        <v>59</v>
      </c>
      <c r="L102" s="74" t="s">
        <v>59</v>
      </c>
      <c r="M102" s="79">
        <v>143.96</v>
      </c>
      <c r="N102" s="79">
        <v>101.66</v>
      </c>
      <c r="O102" s="74" t="s">
        <v>59</v>
      </c>
      <c r="P102" s="74" t="s">
        <v>59</v>
      </c>
      <c r="Q102" s="74" t="s">
        <v>59</v>
      </c>
      <c r="R102" s="74" t="s">
        <v>59</v>
      </c>
      <c r="S102" s="74" t="s">
        <v>59</v>
      </c>
      <c r="T102" s="74" t="s">
        <v>59</v>
      </c>
      <c r="U102" s="41" t="str">
        <f t="shared" si="7"/>
        <v>NA</v>
      </c>
      <c r="V102" s="74" t="s">
        <v>59</v>
      </c>
      <c r="W102" s="74" t="s">
        <v>59</v>
      </c>
      <c r="X102" s="74" t="s">
        <v>59</v>
      </c>
      <c r="Y102" s="74" t="s">
        <v>59</v>
      </c>
      <c r="Z102" s="74" t="s">
        <v>59</v>
      </c>
      <c r="AA102" s="41" t="s">
        <v>59</v>
      </c>
      <c r="AB102" s="41" t="s">
        <v>59</v>
      </c>
      <c r="AC102" s="41" t="s">
        <v>59</v>
      </c>
      <c r="AD102" s="41" t="s">
        <v>59</v>
      </c>
      <c r="AE102" s="41" t="s">
        <v>59</v>
      </c>
      <c r="AF102" s="74" t="s">
        <v>59</v>
      </c>
      <c r="AG102" s="74" t="s">
        <v>59</v>
      </c>
      <c r="AH102" s="41" t="s">
        <v>59</v>
      </c>
      <c r="AI102" s="74" t="s">
        <v>59</v>
      </c>
      <c r="AJ102" s="74" t="s">
        <v>59</v>
      </c>
      <c r="AK102" s="74" t="s">
        <v>59</v>
      </c>
      <c r="AL102" s="74" t="s">
        <v>59</v>
      </c>
      <c r="AM102" s="74" t="s">
        <v>59</v>
      </c>
      <c r="AN102" s="74" t="s">
        <v>59</v>
      </c>
      <c r="AO102" s="74" t="s">
        <v>59</v>
      </c>
      <c r="AP102" s="41" t="s">
        <v>59</v>
      </c>
      <c r="AQ102" s="74" t="s">
        <v>59</v>
      </c>
      <c r="AR102" s="87" t="s">
        <v>59</v>
      </c>
    </row>
    <row r="103" spans="1:68" ht="42" customHeight="1" x14ac:dyDescent="0.3">
      <c r="A103" s="79" t="s">
        <v>187</v>
      </c>
      <c r="B103" s="69" t="s">
        <v>185</v>
      </c>
      <c r="C103" s="70" t="s">
        <v>186</v>
      </c>
      <c r="D103" s="70" t="s">
        <v>188</v>
      </c>
      <c r="E103" s="70"/>
      <c r="F103" s="79" t="s">
        <v>157</v>
      </c>
      <c r="G103" s="71" t="s">
        <v>184</v>
      </c>
      <c r="H103" s="74" t="s">
        <v>59</v>
      </c>
      <c r="I103" s="74" t="s">
        <v>59</v>
      </c>
      <c r="J103" s="74" t="s">
        <v>59</v>
      </c>
      <c r="K103" s="74" t="s">
        <v>59</v>
      </c>
      <c r="L103" s="74" t="s">
        <v>59</v>
      </c>
      <c r="M103" s="79">
        <v>381.49</v>
      </c>
      <c r="N103" s="79">
        <v>269.38</v>
      </c>
      <c r="O103" s="74" t="s">
        <v>59</v>
      </c>
      <c r="P103" s="74" t="s">
        <v>59</v>
      </c>
      <c r="Q103" s="74" t="s">
        <v>59</v>
      </c>
      <c r="R103" s="74" t="s">
        <v>59</v>
      </c>
      <c r="S103" s="74" t="s">
        <v>59</v>
      </c>
      <c r="T103" s="74" t="s">
        <v>59</v>
      </c>
      <c r="U103" s="41" t="str">
        <f t="shared" si="7"/>
        <v>NA</v>
      </c>
      <c r="V103" s="74" t="s">
        <v>59</v>
      </c>
      <c r="W103" s="74" t="s">
        <v>59</v>
      </c>
      <c r="X103" s="74" t="s">
        <v>59</v>
      </c>
      <c r="Y103" s="74" t="s">
        <v>59</v>
      </c>
      <c r="Z103" s="74" t="s">
        <v>59</v>
      </c>
      <c r="AA103" s="41" t="s">
        <v>59</v>
      </c>
      <c r="AB103" s="41" t="s">
        <v>59</v>
      </c>
      <c r="AC103" s="41" t="s">
        <v>59</v>
      </c>
      <c r="AD103" s="41" t="s">
        <v>59</v>
      </c>
      <c r="AE103" s="41" t="s">
        <v>59</v>
      </c>
      <c r="AF103" s="74" t="s">
        <v>59</v>
      </c>
      <c r="AG103" s="74" t="s">
        <v>59</v>
      </c>
      <c r="AH103" s="41" t="s">
        <v>59</v>
      </c>
      <c r="AI103" s="74" t="s">
        <v>59</v>
      </c>
      <c r="AJ103" s="74" t="s">
        <v>59</v>
      </c>
      <c r="AK103" s="74" t="s">
        <v>59</v>
      </c>
      <c r="AL103" s="74" t="s">
        <v>59</v>
      </c>
      <c r="AM103" s="74" t="s">
        <v>59</v>
      </c>
      <c r="AN103" s="74" t="s">
        <v>59</v>
      </c>
      <c r="AO103" s="74" t="s">
        <v>59</v>
      </c>
      <c r="AP103" s="41" t="s">
        <v>59</v>
      </c>
      <c r="AQ103" s="74" t="s">
        <v>59</v>
      </c>
      <c r="AR103" s="87" t="s">
        <v>59</v>
      </c>
    </row>
    <row r="104" spans="1:68" ht="42" customHeight="1" x14ac:dyDescent="0.3">
      <c r="A104" s="79" t="s">
        <v>174</v>
      </c>
      <c r="B104" s="69" t="s">
        <v>189</v>
      </c>
      <c r="C104" s="70" t="s">
        <v>190</v>
      </c>
      <c r="D104" s="70"/>
      <c r="E104" s="70"/>
      <c r="F104" s="79" t="s">
        <v>157</v>
      </c>
      <c r="G104" s="71" t="s">
        <v>191</v>
      </c>
      <c r="H104" s="72">
        <v>116.18</v>
      </c>
      <c r="I104" s="29" t="s">
        <v>59</v>
      </c>
      <c r="J104" s="41" t="s">
        <v>59</v>
      </c>
      <c r="K104" s="41" t="s">
        <v>59</v>
      </c>
      <c r="L104" s="41" t="s">
        <v>59</v>
      </c>
      <c r="M104" s="41" t="s">
        <v>59</v>
      </c>
      <c r="N104" s="41" t="s">
        <v>59</v>
      </c>
      <c r="O104" s="74" t="s">
        <v>59</v>
      </c>
      <c r="P104" s="41" t="s">
        <v>59</v>
      </c>
      <c r="Q104" s="41" t="s">
        <v>59</v>
      </c>
      <c r="R104" s="41" t="s">
        <v>59</v>
      </c>
      <c r="S104" s="41" t="s">
        <v>59</v>
      </c>
      <c r="T104" s="41" t="s">
        <v>59</v>
      </c>
      <c r="U104" s="41" t="s">
        <v>59</v>
      </c>
      <c r="V104" s="41" t="s">
        <v>59</v>
      </c>
      <c r="W104" s="41" t="s">
        <v>59</v>
      </c>
      <c r="X104" s="41" t="s">
        <v>59</v>
      </c>
      <c r="Y104" s="41" t="s">
        <v>59</v>
      </c>
      <c r="Z104" s="41" t="s">
        <v>59</v>
      </c>
      <c r="AA104" s="62" t="s">
        <v>178</v>
      </c>
      <c r="AB104" s="62" t="s">
        <v>178</v>
      </c>
      <c r="AC104" s="62" t="s">
        <v>178</v>
      </c>
      <c r="AD104" s="62" t="s">
        <v>178</v>
      </c>
      <c r="AE104" s="62" t="s">
        <v>178</v>
      </c>
      <c r="AF104" s="43" t="s">
        <v>178</v>
      </c>
      <c r="AG104" s="43" t="s">
        <v>178</v>
      </c>
      <c r="AH104" s="41" t="s">
        <v>59</v>
      </c>
      <c r="AI104" s="43" t="s">
        <v>178</v>
      </c>
      <c r="AJ104" s="43" t="s">
        <v>178</v>
      </c>
      <c r="AK104" s="43" t="s">
        <v>178</v>
      </c>
      <c r="AL104" s="41" t="s">
        <v>59</v>
      </c>
      <c r="AM104" s="41" t="s">
        <v>59</v>
      </c>
      <c r="AN104" s="41" t="s">
        <v>59</v>
      </c>
      <c r="AO104" s="41" t="s">
        <v>59</v>
      </c>
      <c r="AP104" s="41" t="s">
        <v>59</v>
      </c>
      <c r="AQ104" s="41" t="s">
        <v>59</v>
      </c>
      <c r="AR104" s="41" t="s">
        <v>59</v>
      </c>
    </row>
    <row r="105" spans="1:68" ht="42" customHeight="1" x14ac:dyDescent="0.3">
      <c r="A105" s="79" t="s">
        <v>174</v>
      </c>
      <c r="B105" s="69" t="s">
        <v>192</v>
      </c>
      <c r="C105" s="70" t="s">
        <v>190</v>
      </c>
      <c r="D105" s="70" t="s">
        <v>169</v>
      </c>
      <c r="E105" s="70"/>
      <c r="F105" s="79" t="s">
        <v>157</v>
      </c>
      <c r="G105" s="71" t="s">
        <v>336</v>
      </c>
      <c r="H105" s="72">
        <v>168.99</v>
      </c>
      <c r="I105" s="34" t="s">
        <v>178</v>
      </c>
      <c r="J105" s="43" t="s">
        <v>178</v>
      </c>
      <c r="K105" s="43" t="s">
        <v>178</v>
      </c>
      <c r="L105" s="43" t="s">
        <v>178</v>
      </c>
      <c r="M105" s="41" t="s">
        <v>59</v>
      </c>
      <c r="N105" s="41" t="s">
        <v>59</v>
      </c>
      <c r="O105" s="74" t="s">
        <v>59</v>
      </c>
      <c r="P105" s="43" t="s">
        <v>178</v>
      </c>
      <c r="Q105" s="43" t="s">
        <v>178</v>
      </c>
      <c r="R105" s="43" t="s">
        <v>178</v>
      </c>
      <c r="S105" s="43" t="s">
        <v>178</v>
      </c>
      <c r="T105" s="43" t="s">
        <v>178</v>
      </c>
      <c r="U105" s="41" t="s">
        <v>59</v>
      </c>
      <c r="V105" s="43" t="str">
        <f t="shared" si="7"/>
        <v>X</v>
      </c>
      <c r="W105" s="43" t="str">
        <f t="shared" si="7"/>
        <v>X</v>
      </c>
      <c r="X105" s="43" t="str">
        <f t="shared" si="7"/>
        <v>X</v>
      </c>
      <c r="Y105" s="43" t="s">
        <v>178</v>
      </c>
      <c r="Z105" s="43" t="str">
        <f t="shared" si="7"/>
        <v>X</v>
      </c>
      <c r="AA105" s="41" t="s">
        <v>59</v>
      </c>
      <c r="AB105" s="41" t="s">
        <v>59</v>
      </c>
      <c r="AC105" s="41" t="s">
        <v>59</v>
      </c>
      <c r="AD105" s="41" t="s">
        <v>59</v>
      </c>
      <c r="AE105" s="41" t="s">
        <v>59</v>
      </c>
      <c r="AF105" s="41" t="s">
        <v>59</v>
      </c>
      <c r="AG105" s="41" t="s">
        <v>59</v>
      </c>
      <c r="AH105" s="41" t="s">
        <v>59</v>
      </c>
      <c r="AI105" s="41" t="s">
        <v>59</v>
      </c>
      <c r="AJ105" s="41" t="s">
        <v>59</v>
      </c>
      <c r="AK105" s="41" t="s">
        <v>59</v>
      </c>
      <c r="AL105" s="41" t="s">
        <v>59</v>
      </c>
      <c r="AM105" s="41" t="s">
        <v>59</v>
      </c>
      <c r="AN105" s="41" t="s">
        <v>59</v>
      </c>
      <c r="AO105" s="41" t="s">
        <v>59</v>
      </c>
      <c r="AP105" s="41" t="s">
        <v>59</v>
      </c>
      <c r="AQ105" s="41" t="s">
        <v>59</v>
      </c>
      <c r="AR105" s="41" t="s">
        <v>59</v>
      </c>
    </row>
    <row r="106" spans="1:68" ht="42" customHeight="1" x14ac:dyDescent="0.3">
      <c r="A106" s="79" t="s">
        <v>174</v>
      </c>
      <c r="B106" s="69" t="s">
        <v>194</v>
      </c>
      <c r="C106" s="70" t="s">
        <v>190</v>
      </c>
      <c r="D106" s="70" t="s">
        <v>195</v>
      </c>
      <c r="E106" s="70"/>
      <c r="F106" s="79" t="s">
        <v>157</v>
      </c>
      <c r="G106" s="71" t="s">
        <v>196</v>
      </c>
      <c r="H106" s="72">
        <v>174.27</v>
      </c>
      <c r="I106" s="29" t="s">
        <v>59</v>
      </c>
      <c r="J106" s="41" t="s">
        <v>59</v>
      </c>
      <c r="K106" s="41" t="s">
        <v>59</v>
      </c>
      <c r="L106" s="41" t="s">
        <v>59</v>
      </c>
      <c r="M106" s="41" t="s">
        <v>59</v>
      </c>
      <c r="N106" s="41" t="s">
        <v>59</v>
      </c>
      <c r="O106" s="74" t="s">
        <v>59</v>
      </c>
      <c r="P106" s="41" t="s">
        <v>59</v>
      </c>
      <c r="Q106" s="41" t="s">
        <v>59</v>
      </c>
      <c r="R106" s="41" t="s">
        <v>59</v>
      </c>
      <c r="S106" s="41" t="s">
        <v>59</v>
      </c>
      <c r="T106" s="41" t="s">
        <v>59</v>
      </c>
      <c r="U106" s="41" t="str">
        <f t="shared" si="7"/>
        <v>NA</v>
      </c>
      <c r="V106" s="41" t="s">
        <v>59</v>
      </c>
      <c r="W106" s="41" t="s">
        <v>59</v>
      </c>
      <c r="X106" s="41" t="s">
        <v>59</v>
      </c>
      <c r="Y106" s="74" t="s">
        <v>59</v>
      </c>
      <c r="Z106" s="74" t="s">
        <v>59</v>
      </c>
      <c r="AA106" s="62" t="s">
        <v>178</v>
      </c>
      <c r="AB106" s="62" t="s">
        <v>178</v>
      </c>
      <c r="AC106" s="62" t="s">
        <v>178</v>
      </c>
      <c r="AD106" s="62" t="s">
        <v>178</v>
      </c>
      <c r="AE106" s="62" t="s">
        <v>178</v>
      </c>
      <c r="AF106" s="43" t="s">
        <v>178</v>
      </c>
      <c r="AG106" s="43" t="s">
        <v>178</v>
      </c>
      <c r="AH106" s="41" t="s">
        <v>59</v>
      </c>
      <c r="AI106" s="43" t="s">
        <v>178</v>
      </c>
      <c r="AJ106" s="43" t="s">
        <v>178</v>
      </c>
      <c r="AK106" s="43" t="s">
        <v>178</v>
      </c>
      <c r="AL106" s="41" t="s">
        <v>59</v>
      </c>
      <c r="AM106" s="41" t="s">
        <v>59</v>
      </c>
      <c r="AN106" s="41" t="s">
        <v>59</v>
      </c>
      <c r="AO106" s="41" t="s">
        <v>59</v>
      </c>
      <c r="AP106" s="41" t="s">
        <v>59</v>
      </c>
      <c r="AQ106" s="41" t="s">
        <v>59</v>
      </c>
      <c r="AR106" s="41" t="s">
        <v>59</v>
      </c>
    </row>
    <row r="107" spans="1:68" ht="42" customHeight="1" x14ac:dyDescent="0.3">
      <c r="A107" s="79" t="s">
        <v>174</v>
      </c>
      <c r="B107" s="69" t="s">
        <v>197</v>
      </c>
      <c r="C107" s="70" t="s">
        <v>190</v>
      </c>
      <c r="D107" s="70" t="s">
        <v>169</v>
      </c>
      <c r="E107" s="70" t="s">
        <v>195</v>
      </c>
      <c r="F107" s="79" t="s">
        <v>157</v>
      </c>
      <c r="G107" s="71" t="s">
        <v>198</v>
      </c>
      <c r="H107" s="72">
        <v>253.48</v>
      </c>
      <c r="I107" s="34" t="s">
        <v>178</v>
      </c>
      <c r="J107" s="43" t="s">
        <v>178</v>
      </c>
      <c r="K107" s="43" t="s">
        <v>178</v>
      </c>
      <c r="L107" s="43" t="s">
        <v>178</v>
      </c>
      <c r="M107" s="41" t="s">
        <v>59</v>
      </c>
      <c r="N107" s="41" t="s">
        <v>59</v>
      </c>
      <c r="O107" s="74" t="s">
        <v>59</v>
      </c>
      <c r="P107" s="43" t="s">
        <v>178</v>
      </c>
      <c r="Q107" s="43" t="s">
        <v>178</v>
      </c>
      <c r="R107" s="43" t="s">
        <v>178</v>
      </c>
      <c r="S107" s="43" t="s">
        <v>178</v>
      </c>
      <c r="T107" s="43" t="s">
        <v>178</v>
      </c>
      <c r="U107" s="41" t="s">
        <v>59</v>
      </c>
      <c r="V107" s="43" t="s">
        <v>178</v>
      </c>
      <c r="W107" s="43" t="s">
        <v>178</v>
      </c>
      <c r="X107" s="43" t="s">
        <v>178</v>
      </c>
      <c r="Y107" s="43" t="s">
        <v>178</v>
      </c>
      <c r="Z107" s="43" t="s">
        <v>178</v>
      </c>
      <c r="AA107" s="41" t="s">
        <v>59</v>
      </c>
      <c r="AB107" s="41" t="s">
        <v>59</v>
      </c>
      <c r="AC107" s="41" t="s">
        <v>59</v>
      </c>
      <c r="AD107" s="41" t="s">
        <v>59</v>
      </c>
      <c r="AE107" s="41" t="s">
        <v>59</v>
      </c>
      <c r="AF107" s="41" t="s">
        <v>59</v>
      </c>
      <c r="AG107" s="41" t="s">
        <v>59</v>
      </c>
      <c r="AH107" s="41" t="s">
        <v>59</v>
      </c>
      <c r="AI107" s="41" t="s">
        <v>59</v>
      </c>
      <c r="AJ107" s="41" t="s">
        <v>59</v>
      </c>
      <c r="AK107" s="41" t="s">
        <v>59</v>
      </c>
      <c r="AL107" s="41" t="s">
        <v>59</v>
      </c>
      <c r="AM107" s="41" t="s">
        <v>59</v>
      </c>
      <c r="AN107" s="41" t="s">
        <v>59</v>
      </c>
      <c r="AO107" s="41" t="s">
        <v>59</v>
      </c>
      <c r="AP107" s="41" t="s">
        <v>59</v>
      </c>
      <c r="AQ107" s="41" t="s">
        <v>59</v>
      </c>
      <c r="AR107" s="41" t="s">
        <v>59</v>
      </c>
    </row>
    <row r="108" spans="1:68" s="65" customFormat="1" ht="42.6" customHeight="1" x14ac:dyDescent="0.3">
      <c r="A108" s="79" t="s">
        <v>199</v>
      </c>
      <c r="B108" s="69"/>
      <c r="C108" s="70" t="s">
        <v>200</v>
      </c>
      <c r="D108" s="70" t="s">
        <v>201</v>
      </c>
      <c r="E108" s="70"/>
      <c r="F108" s="79" t="s">
        <v>157</v>
      </c>
      <c r="G108" s="71" t="s">
        <v>202</v>
      </c>
      <c r="H108" s="74" t="s">
        <v>59</v>
      </c>
      <c r="I108" s="32">
        <v>18.47</v>
      </c>
      <c r="J108" s="32">
        <v>18.47</v>
      </c>
      <c r="K108" s="32">
        <v>18.47</v>
      </c>
      <c r="L108" s="32">
        <v>18.47</v>
      </c>
      <c r="M108" s="32">
        <v>18.47</v>
      </c>
      <c r="N108" s="32">
        <v>18.47</v>
      </c>
      <c r="O108" s="74" t="s">
        <v>59</v>
      </c>
      <c r="P108" s="74" t="s">
        <v>59</v>
      </c>
      <c r="Q108" s="74" t="s">
        <v>59</v>
      </c>
      <c r="R108" s="74" t="s">
        <v>59</v>
      </c>
      <c r="S108" s="74" t="s">
        <v>59</v>
      </c>
      <c r="T108" s="74" t="s">
        <v>59</v>
      </c>
      <c r="U108" s="74" t="s">
        <v>59</v>
      </c>
      <c r="V108" s="74" t="s">
        <v>59</v>
      </c>
      <c r="W108" s="74" t="s">
        <v>59</v>
      </c>
      <c r="X108" s="74" t="s">
        <v>59</v>
      </c>
      <c r="Y108" s="74" t="s">
        <v>59</v>
      </c>
      <c r="Z108" s="74" t="s">
        <v>59</v>
      </c>
      <c r="AA108" s="74" t="s">
        <v>59</v>
      </c>
      <c r="AB108" s="74" t="s">
        <v>59</v>
      </c>
      <c r="AC108" s="74" t="s">
        <v>59</v>
      </c>
      <c r="AD108" s="74" t="s">
        <v>59</v>
      </c>
      <c r="AE108" s="74" t="s">
        <v>59</v>
      </c>
      <c r="AF108" s="74" t="s">
        <v>59</v>
      </c>
      <c r="AG108" s="74" t="s">
        <v>59</v>
      </c>
      <c r="AH108" s="74" t="s">
        <v>59</v>
      </c>
      <c r="AI108" s="74" t="s">
        <v>59</v>
      </c>
      <c r="AJ108" s="74" t="s">
        <v>59</v>
      </c>
      <c r="AK108" s="74" t="s">
        <v>59</v>
      </c>
      <c r="AL108" s="74" t="s">
        <v>59</v>
      </c>
      <c r="AM108" s="74" t="s">
        <v>59</v>
      </c>
      <c r="AN108" s="74" t="s">
        <v>59</v>
      </c>
      <c r="AO108" s="74" t="s">
        <v>59</v>
      </c>
      <c r="AP108" s="74" t="s">
        <v>59</v>
      </c>
      <c r="AQ108" s="74" t="s">
        <v>59</v>
      </c>
      <c r="AR108" s="74" t="s">
        <v>59</v>
      </c>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row>
    <row r="109" spans="1:68" s="65" customFormat="1" ht="42.6" customHeight="1" x14ac:dyDescent="0.3">
      <c r="A109" s="79" t="s">
        <v>203</v>
      </c>
      <c r="B109" s="69"/>
      <c r="C109" s="70" t="s">
        <v>200</v>
      </c>
      <c r="D109" s="70" t="s">
        <v>204</v>
      </c>
      <c r="E109" s="70"/>
      <c r="F109" s="79" t="s">
        <v>157</v>
      </c>
      <c r="G109" s="71" t="s">
        <v>202</v>
      </c>
      <c r="H109" s="74" t="s">
        <v>59</v>
      </c>
      <c r="I109" s="32">
        <v>129.28</v>
      </c>
      <c r="J109" s="32">
        <v>129.28</v>
      </c>
      <c r="K109" s="32">
        <v>129.28</v>
      </c>
      <c r="L109" s="32">
        <v>129.28</v>
      </c>
      <c r="M109" s="32">
        <v>129.28</v>
      </c>
      <c r="N109" s="32">
        <v>129.28</v>
      </c>
      <c r="O109" s="74" t="s">
        <v>59</v>
      </c>
      <c r="P109" s="74" t="s">
        <v>59</v>
      </c>
      <c r="Q109" s="74" t="s">
        <v>59</v>
      </c>
      <c r="R109" s="74" t="s">
        <v>59</v>
      </c>
      <c r="S109" s="74" t="s">
        <v>59</v>
      </c>
      <c r="T109" s="74" t="s">
        <v>59</v>
      </c>
      <c r="U109" s="74" t="s">
        <v>59</v>
      </c>
      <c r="V109" s="74" t="s">
        <v>59</v>
      </c>
      <c r="W109" s="74" t="s">
        <v>59</v>
      </c>
      <c r="X109" s="74" t="s">
        <v>59</v>
      </c>
      <c r="Y109" s="74" t="s">
        <v>59</v>
      </c>
      <c r="Z109" s="74" t="s">
        <v>59</v>
      </c>
      <c r="AA109" s="74" t="s">
        <v>59</v>
      </c>
      <c r="AB109" s="74" t="s">
        <v>59</v>
      </c>
      <c r="AC109" s="74" t="s">
        <v>59</v>
      </c>
      <c r="AD109" s="74" t="s">
        <v>59</v>
      </c>
      <c r="AE109" s="74" t="s">
        <v>59</v>
      </c>
      <c r="AF109" s="74" t="s">
        <v>59</v>
      </c>
      <c r="AG109" s="74" t="s">
        <v>59</v>
      </c>
      <c r="AH109" s="74" t="s">
        <v>59</v>
      </c>
      <c r="AI109" s="74" t="s">
        <v>59</v>
      </c>
      <c r="AJ109" s="74" t="s">
        <v>59</v>
      </c>
      <c r="AK109" s="74" t="s">
        <v>59</v>
      </c>
      <c r="AL109" s="74" t="s">
        <v>59</v>
      </c>
      <c r="AM109" s="74" t="s">
        <v>59</v>
      </c>
      <c r="AN109" s="74" t="s">
        <v>59</v>
      </c>
      <c r="AO109" s="74" t="s">
        <v>59</v>
      </c>
      <c r="AP109" s="74" t="s">
        <v>59</v>
      </c>
      <c r="AQ109" s="74" t="s">
        <v>59</v>
      </c>
      <c r="AR109" s="74" t="s">
        <v>59</v>
      </c>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row>
    <row r="110" spans="1:68" s="65" customFormat="1" ht="42.6" customHeight="1" x14ac:dyDescent="0.3">
      <c r="A110" s="79" t="s">
        <v>205</v>
      </c>
      <c r="B110" s="69"/>
      <c r="C110" s="70" t="s">
        <v>200</v>
      </c>
      <c r="D110" s="70" t="s">
        <v>206</v>
      </c>
      <c r="E110" s="70"/>
      <c r="F110" s="79" t="s">
        <v>157</v>
      </c>
      <c r="G110" s="71" t="s">
        <v>202</v>
      </c>
      <c r="H110" s="74" t="s">
        <v>59</v>
      </c>
      <c r="I110" s="32">
        <v>258.56</v>
      </c>
      <c r="J110" s="32">
        <v>258.56</v>
      </c>
      <c r="K110" s="32">
        <v>258.56</v>
      </c>
      <c r="L110" s="32">
        <v>258.56</v>
      </c>
      <c r="M110" s="32">
        <v>258.56</v>
      </c>
      <c r="N110" s="32">
        <v>258.56</v>
      </c>
      <c r="O110" s="74" t="s">
        <v>59</v>
      </c>
      <c r="P110" s="74" t="s">
        <v>59</v>
      </c>
      <c r="Q110" s="74" t="s">
        <v>59</v>
      </c>
      <c r="R110" s="74" t="s">
        <v>59</v>
      </c>
      <c r="S110" s="74" t="s">
        <v>59</v>
      </c>
      <c r="T110" s="74" t="s">
        <v>59</v>
      </c>
      <c r="U110" s="74" t="s">
        <v>59</v>
      </c>
      <c r="V110" s="74" t="s">
        <v>59</v>
      </c>
      <c r="W110" s="74" t="s">
        <v>59</v>
      </c>
      <c r="X110" s="74" t="s">
        <v>59</v>
      </c>
      <c r="Y110" s="74" t="s">
        <v>59</v>
      </c>
      <c r="Z110" s="74" t="s">
        <v>59</v>
      </c>
      <c r="AA110" s="74" t="s">
        <v>59</v>
      </c>
      <c r="AB110" s="74" t="s">
        <v>59</v>
      </c>
      <c r="AC110" s="74" t="s">
        <v>59</v>
      </c>
      <c r="AD110" s="74" t="s">
        <v>59</v>
      </c>
      <c r="AE110" s="74" t="s">
        <v>59</v>
      </c>
      <c r="AF110" s="74" t="s">
        <v>59</v>
      </c>
      <c r="AG110" s="74" t="s">
        <v>59</v>
      </c>
      <c r="AH110" s="74" t="s">
        <v>59</v>
      </c>
      <c r="AI110" s="74" t="s">
        <v>59</v>
      </c>
      <c r="AJ110" s="74" t="s">
        <v>59</v>
      </c>
      <c r="AK110" s="74" t="s">
        <v>59</v>
      </c>
      <c r="AL110" s="74" t="s">
        <v>59</v>
      </c>
      <c r="AM110" s="74" t="s">
        <v>59</v>
      </c>
      <c r="AN110" s="74" t="s">
        <v>59</v>
      </c>
      <c r="AO110" s="74" t="s">
        <v>59</v>
      </c>
      <c r="AP110" s="74" t="s">
        <v>59</v>
      </c>
      <c r="AQ110" s="74" t="s">
        <v>59</v>
      </c>
      <c r="AR110" s="74" t="s">
        <v>59</v>
      </c>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row>
    <row r="111" spans="1:68" s="65" customFormat="1" ht="42.6" customHeight="1" x14ac:dyDescent="0.3">
      <c r="A111" s="79" t="s">
        <v>207</v>
      </c>
      <c r="B111" s="69"/>
      <c r="C111" s="70" t="s">
        <v>200</v>
      </c>
      <c r="D111" s="70" t="s">
        <v>208</v>
      </c>
      <c r="E111" s="70"/>
      <c r="F111" s="79" t="s">
        <v>157</v>
      </c>
      <c r="G111" s="71" t="s">
        <v>202</v>
      </c>
      <c r="H111" s="74" t="s">
        <v>59</v>
      </c>
      <c r="I111" s="32">
        <v>387.84</v>
      </c>
      <c r="J111" s="32">
        <v>387.84</v>
      </c>
      <c r="K111" s="32">
        <v>387.84</v>
      </c>
      <c r="L111" s="32">
        <v>387.84</v>
      </c>
      <c r="M111" s="32">
        <v>387.84</v>
      </c>
      <c r="N111" s="32">
        <v>387.84</v>
      </c>
      <c r="O111" s="74" t="s">
        <v>59</v>
      </c>
      <c r="P111" s="74" t="s">
        <v>59</v>
      </c>
      <c r="Q111" s="74" t="s">
        <v>59</v>
      </c>
      <c r="R111" s="74" t="s">
        <v>59</v>
      </c>
      <c r="S111" s="74" t="s">
        <v>59</v>
      </c>
      <c r="T111" s="74" t="s">
        <v>59</v>
      </c>
      <c r="U111" s="74" t="s">
        <v>59</v>
      </c>
      <c r="V111" s="74" t="s">
        <v>59</v>
      </c>
      <c r="W111" s="74" t="s">
        <v>59</v>
      </c>
      <c r="X111" s="74" t="s">
        <v>59</v>
      </c>
      <c r="Y111" s="74" t="s">
        <v>59</v>
      </c>
      <c r="Z111" s="74" t="s">
        <v>59</v>
      </c>
      <c r="AA111" s="74" t="s">
        <v>59</v>
      </c>
      <c r="AB111" s="74" t="s">
        <v>59</v>
      </c>
      <c r="AC111" s="74" t="s">
        <v>59</v>
      </c>
      <c r="AD111" s="74" t="s">
        <v>59</v>
      </c>
      <c r="AE111" s="74" t="s">
        <v>59</v>
      </c>
      <c r="AF111" s="74" t="s">
        <v>59</v>
      </c>
      <c r="AG111" s="74" t="s">
        <v>59</v>
      </c>
      <c r="AH111" s="74" t="s">
        <v>59</v>
      </c>
      <c r="AI111" s="74" t="s">
        <v>59</v>
      </c>
      <c r="AJ111" s="74" t="s">
        <v>59</v>
      </c>
      <c r="AK111" s="74" t="s">
        <v>59</v>
      </c>
      <c r="AL111" s="74" t="s">
        <v>59</v>
      </c>
      <c r="AM111" s="74" t="s">
        <v>59</v>
      </c>
      <c r="AN111" s="74" t="s">
        <v>59</v>
      </c>
      <c r="AO111" s="74" t="s">
        <v>59</v>
      </c>
      <c r="AP111" s="74" t="s">
        <v>59</v>
      </c>
      <c r="AQ111" s="74" t="s">
        <v>59</v>
      </c>
      <c r="AR111" s="74" t="s">
        <v>59</v>
      </c>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row>
    <row r="112" spans="1:68" s="65" customFormat="1" ht="42.6" customHeight="1" x14ac:dyDescent="0.3">
      <c r="A112" s="79" t="s">
        <v>209</v>
      </c>
      <c r="B112" s="69"/>
      <c r="C112" s="70" t="s">
        <v>200</v>
      </c>
      <c r="D112" s="70" t="s">
        <v>210</v>
      </c>
      <c r="E112" s="70"/>
      <c r="F112" s="79" t="s">
        <v>157</v>
      </c>
      <c r="G112" s="71" t="s">
        <v>202</v>
      </c>
      <c r="H112" s="74" t="s">
        <v>59</v>
      </c>
      <c r="I112" s="32">
        <v>517.12</v>
      </c>
      <c r="J112" s="32">
        <v>517.12</v>
      </c>
      <c r="K112" s="32">
        <v>517.12</v>
      </c>
      <c r="L112" s="32">
        <v>517.12</v>
      </c>
      <c r="M112" s="32">
        <v>517.12</v>
      </c>
      <c r="N112" s="32">
        <v>517.12</v>
      </c>
      <c r="O112" s="74" t="s">
        <v>59</v>
      </c>
      <c r="P112" s="74" t="s">
        <v>59</v>
      </c>
      <c r="Q112" s="74" t="s">
        <v>59</v>
      </c>
      <c r="R112" s="74" t="s">
        <v>59</v>
      </c>
      <c r="S112" s="74" t="s">
        <v>59</v>
      </c>
      <c r="T112" s="74" t="s">
        <v>59</v>
      </c>
      <c r="U112" s="74" t="s">
        <v>59</v>
      </c>
      <c r="V112" s="74" t="s">
        <v>59</v>
      </c>
      <c r="W112" s="74" t="s">
        <v>59</v>
      </c>
      <c r="X112" s="74" t="s">
        <v>59</v>
      </c>
      <c r="Y112" s="74" t="s">
        <v>59</v>
      </c>
      <c r="Z112" s="74" t="s">
        <v>59</v>
      </c>
      <c r="AA112" s="74" t="s">
        <v>59</v>
      </c>
      <c r="AB112" s="74" t="s">
        <v>59</v>
      </c>
      <c r="AC112" s="74" t="s">
        <v>59</v>
      </c>
      <c r="AD112" s="74" t="s">
        <v>59</v>
      </c>
      <c r="AE112" s="74" t="s">
        <v>59</v>
      </c>
      <c r="AF112" s="74" t="s">
        <v>59</v>
      </c>
      <c r="AG112" s="74" t="s">
        <v>59</v>
      </c>
      <c r="AH112" s="74" t="s">
        <v>59</v>
      </c>
      <c r="AI112" s="74" t="s">
        <v>59</v>
      </c>
      <c r="AJ112" s="74" t="s">
        <v>59</v>
      </c>
      <c r="AK112" s="74" t="s">
        <v>59</v>
      </c>
      <c r="AL112" s="74" t="s">
        <v>59</v>
      </c>
      <c r="AM112" s="74" t="s">
        <v>59</v>
      </c>
      <c r="AN112" s="74" t="s">
        <v>59</v>
      </c>
      <c r="AO112" s="74" t="s">
        <v>59</v>
      </c>
      <c r="AP112" s="74" t="s">
        <v>59</v>
      </c>
      <c r="AQ112" s="74" t="s">
        <v>59</v>
      </c>
      <c r="AR112" s="74" t="s">
        <v>59</v>
      </c>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row>
    <row r="113" spans="1:44" ht="42" customHeight="1" x14ac:dyDescent="0.3">
      <c r="A113" s="79" t="s">
        <v>159</v>
      </c>
      <c r="B113" s="69"/>
      <c r="C113" s="70" t="s">
        <v>211</v>
      </c>
      <c r="D113" s="70"/>
      <c r="E113" s="70"/>
      <c r="F113" s="70" t="s">
        <v>149</v>
      </c>
      <c r="G113" s="71" t="s">
        <v>212</v>
      </c>
      <c r="H113" s="74" t="s">
        <v>59</v>
      </c>
      <c r="I113" s="79">
        <v>22.03</v>
      </c>
      <c r="J113" s="79">
        <v>22.03</v>
      </c>
      <c r="K113" s="79">
        <v>22.03</v>
      </c>
      <c r="L113" s="79">
        <v>22.03</v>
      </c>
      <c r="M113" s="74" t="s">
        <v>59</v>
      </c>
      <c r="N113" s="74" t="s">
        <v>59</v>
      </c>
      <c r="O113" s="74" t="s">
        <v>59</v>
      </c>
      <c r="P113" s="79">
        <v>22.03</v>
      </c>
      <c r="Q113" s="79">
        <v>22.03</v>
      </c>
      <c r="R113" s="79">
        <v>22.03</v>
      </c>
      <c r="S113" s="79">
        <v>22.03</v>
      </c>
      <c r="T113" s="74" t="s">
        <v>59</v>
      </c>
      <c r="U113" s="79">
        <f>AO113</f>
        <v>22.03</v>
      </c>
      <c r="V113" s="79">
        <f>AQ113</f>
        <v>22.03</v>
      </c>
      <c r="W113" s="79">
        <f>AQ113</f>
        <v>22.03</v>
      </c>
      <c r="X113" s="79">
        <f>AQ113</f>
        <v>22.03</v>
      </c>
      <c r="Y113" s="74" t="s">
        <v>59</v>
      </c>
      <c r="Z113" s="74" t="s">
        <v>59</v>
      </c>
      <c r="AA113" s="41" t="s">
        <v>59</v>
      </c>
      <c r="AB113" s="41" t="s">
        <v>59</v>
      </c>
      <c r="AC113" s="41" t="s">
        <v>59</v>
      </c>
      <c r="AD113" s="41" t="s">
        <v>59</v>
      </c>
      <c r="AE113" s="41" t="s">
        <v>59</v>
      </c>
      <c r="AF113" s="79">
        <v>22.03</v>
      </c>
      <c r="AG113" s="79">
        <v>22.03</v>
      </c>
      <c r="AH113" s="79">
        <v>22.03</v>
      </c>
      <c r="AI113" s="79">
        <v>22.03</v>
      </c>
      <c r="AJ113" s="74" t="s">
        <v>59</v>
      </c>
      <c r="AK113" s="79">
        <v>22.03</v>
      </c>
      <c r="AL113" s="41" t="s">
        <v>59</v>
      </c>
      <c r="AM113" s="41" t="s">
        <v>59</v>
      </c>
      <c r="AN113" s="79">
        <v>22.03</v>
      </c>
      <c r="AO113" s="79">
        <v>22.03</v>
      </c>
      <c r="AP113" s="79">
        <v>22.03</v>
      </c>
      <c r="AQ113" s="79">
        <v>22.03</v>
      </c>
      <c r="AR113" s="79">
        <v>22.03</v>
      </c>
    </row>
    <row r="114" spans="1:44" ht="42" customHeight="1" x14ac:dyDescent="0.3">
      <c r="A114" s="79" t="s">
        <v>159</v>
      </c>
      <c r="B114" s="69"/>
      <c r="C114" s="70" t="s">
        <v>211</v>
      </c>
      <c r="D114" s="70" t="s">
        <v>213</v>
      </c>
      <c r="E114" s="70"/>
      <c r="F114" s="70" t="s">
        <v>149</v>
      </c>
      <c r="G114" s="71" t="s">
        <v>214</v>
      </c>
      <c r="H114" s="74" t="s">
        <v>59</v>
      </c>
      <c r="I114" s="79">
        <v>10.14</v>
      </c>
      <c r="J114" s="79">
        <v>10.14</v>
      </c>
      <c r="K114" s="79">
        <v>10.14</v>
      </c>
      <c r="L114" s="79">
        <v>10.14</v>
      </c>
      <c r="M114" s="74" t="s">
        <v>59</v>
      </c>
      <c r="N114" s="74" t="s">
        <v>59</v>
      </c>
      <c r="O114" s="74" t="s">
        <v>59</v>
      </c>
      <c r="P114" s="79">
        <v>10.14</v>
      </c>
      <c r="Q114" s="79">
        <v>10.14</v>
      </c>
      <c r="R114" s="79">
        <v>10.14</v>
      </c>
      <c r="S114" s="79">
        <v>10.14</v>
      </c>
      <c r="T114" s="74" t="s">
        <v>59</v>
      </c>
      <c r="U114" s="79">
        <v>10.14</v>
      </c>
      <c r="V114" s="79">
        <v>10.14</v>
      </c>
      <c r="W114" s="79">
        <v>10.14</v>
      </c>
      <c r="X114" s="79">
        <v>10.14</v>
      </c>
      <c r="Y114" s="74" t="s">
        <v>59</v>
      </c>
      <c r="Z114" s="74" t="s">
        <v>59</v>
      </c>
      <c r="AA114" s="41" t="s">
        <v>59</v>
      </c>
      <c r="AB114" s="41" t="s">
        <v>59</v>
      </c>
      <c r="AC114" s="41" t="s">
        <v>59</v>
      </c>
      <c r="AD114" s="41" t="s">
        <v>59</v>
      </c>
      <c r="AE114" s="41" t="s">
        <v>59</v>
      </c>
      <c r="AF114" s="79">
        <v>10.14</v>
      </c>
      <c r="AG114" s="79">
        <v>10.14</v>
      </c>
      <c r="AH114" s="79">
        <v>10.14</v>
      </c>
      <c r="AI114" s="79">
        <v>10.14</v>
      </c>
      <c r="AJ114" s="74" t="s">
        <v>59</v>
      </c>
      <c r="AK114" s="79">
        <v>10.14</v>
      </c>
      <c r="AL114" s="41" t="s">
        <v>59</v>
      </c>
      <c r="AM114" s="41" t="s">
        <v>59</v>
      </c>
      <c r="AN114" s="79">
        <v>10.14</v>
      </c>
      <c r="AO114" s="79">
        <v>10.14</v>
      </c>
      <c r="AP114" s="79">
        <v>10.14</v>
      </c>
      <c r="AQ114" s="79">
        <v>10.14</v>
      </c>
      <c r="AR114" s="79">
        <v>10.14</v>
      </c>
    </row>
    <row r="115" spans="1:44" ht="42" customHeight="1" x14ac:dyDescent="0.3">
      <c r="A115" s="79" t="s">
        <v>159</v>
      </c>
      <c r="B115" s="79" t="s">
        <v>155</v>
      </c>
      <c r="C115" s="70" t="s">
        <v>215</v>
      </c>
      <c r="D115" s="70"/>
      <c r="E115" s="70"/>
      <c r="F115" s="70" t="s">
        <v>57</v>
      </c>
      <c r="G115" s="71" t="s">
        <v>357</v>
      </c>
      <c r="H115" s="41" t="s">
        <v>59</v>
      </c>
      <c r="I115" s="29" t="s">
        <v>59</v>
      </c>
      <c r="J115" s="41" t="s">
        <v>59</v>
      </c>
      <c r="K115" s="41" t="s">
        <v>59</v>
      </c>
      <c r="L115" s="41" t="s">
        <v>59</v>
      </c>
      <c r="M115" s="41" t="s">
        <v>59</v>
      </c>
      <c r="N115" s="41" t="s">
        <v>59</v>
      </c>
      <c r="O115" s="74" t="s">
        <v>59</v>
      </c>
      <c r="P115" s="41" t="s">
        <v>59</v>
      </c>
      <c r="Q115" s="41" t="s">
        <v>59</v>
      </c>
      <c r="R115" s="41" t="s">
        <v>59</v>
      </c>
      <c r="S115" s="41" t="s">
        <v>59</v>
      </c>
      <c r="T115" s="41" t="s">
        <v>59</v>
      </c>
      <c r="U115" s="41" t="str">
        <f t="shared" ref="U115" si="67">Q115</f>
        <v>NA</v>
      </c>
      <c r="V115" s="41" t="s">
        <v>59</v>
      </c>
      <c r="W115" s="41" t="s">
        <v>59</v>
      </c>
      <c r="X115" s="41" t="s">
        <v>59</v>
      </c>
      <c r="Y115" s="41" t="s">
        <v>59</v>
      </c>
      <c r="Z115" s="41" t="s">
        <v>59</v>
      </c>
      <c r="AA115" s="41" t="s">
        <v>59</v>
      </c>
      <c r="AB115" s="41" t="s">
        <v>59</v>
      </c>
      <c r="AC115" s="41" t="s">
        <v>59</v>
      </c>
      <c r="AD115" s="41" t="s">
        <v>59</v>
      </c>
      <c r="AE115" s="41" t="s">
        <v>59</v>
      </c>
      <c r="AF115" s="41" t="s">
        <v>59</v>
      </c>
      <c r="AG115" s="41" t="s">
        <v>59</v>
      </c>
      <c r="AH115" s="41" t="s">
        <v>59</v>
      </c>
      <c r="AI115" s="41" t="s">
        <v>59</v>
      </c>
      <c r="AJ115" s="41" t="s">
        <v>59</v>
      </c>
      <c r="AK115" s="41" t="s">
        <v>59</v>
      </c>
      <c r="AL115" s="79">
        <v>17.489999999999998</v>
      </c>
      <c r="AM115" s="41" t="s">
        <v>59</v>
      </c>
      <c r="AN115" s="41" t="s">
        <v>59</v>
      </c>
      <c r="AO115" s="41" t="s">
        <v>59</v>
      </c>
      <c r="AP115" s="41" t="s">
        <v>59</v>
      </c>
      <c r="AQ115" s="41" t="s">
        <v>59</v>
      </c>
      <c r="AR115" s="41" t="s">
        <v>59</v>
      </c>
    </row>
    <row r="116" spans="1:44" ht="42" customHeight="1" x14ac:dyDescent="0.3">
      <c r="A116" s="79" t="s">
        <v>159</v>
      </c>
      <c r="B116" s="79" t="s">
        <v>217</v>
      </c>
      <c r="C116" s="70" t="s">
        <v>215</v>
      </c>
      <c r="D116" s="70" t="s">
        <v>213</v>
      </c>
      <c r="E116" s="70"/>
      <c r="F116" s="70" t="s">
        <v>57</v>
      </c>
      <c r="G116" s="71" t="s">
        <v>357</v>
      </c>
      <c r="H116" s="41" t="s">
        <v>59</v>
      </c>
      <c r="I116" s="29" t="s">
        <v>59</v>
      </c>
      <c r="J116" s="41" t="s">
        <v>59</v>
      </c>
      <c r="K116" s="41" t="s">
        <v>59</v>
      </c>
      <c r="L116" s="41" t="s">
        <v>59</v>
      </c>
      <c r="M116" s="41" t="s">
        <v>59</v>
      </c>
      <c r="N116" s="41" t="s">
        <v>59</v>
      </c>
      <c r="O116" s="74" t="s">
        <v>59</v>
      </c>
      <c r="P116" s="41" t="s">
        <v>59</v>
      </c>
      <c r="Q116" s="41" t="s">
        <v>59</v>
      </c>
      <c r="R116" s="41" t="s">
        <v>59</v>
      </c>
      <c r="S116" s="41" t="s">
        <v>59</v>
      </c>
      <c r="T116" s="41" t="s">
        <v>59</v>
      </c>
      <c r="U116" s="41" t="str">
        <f t="shared" si="7"/>
        <v>NA</v>
      </c>
      <c r="V116" s="41" t="s">
        <v>59</v>
      </c>
      <c r="W116" s="41" t="s">
        <v>59</v>
      </c>
      <c r="X116" s="41" t="s">
        <v>59</v>
      </c>
      <c r="Y116" s="41" t="s">
        <v>59</v>
      </c>
      <c r="Z116" s="41" t="s">
        <v>59</v>
      </c>
      <c r="AA116" s="41" t="s">
        <v>59</v>
      </c>
      <c r="AB116" s="41" t="s">
        <v>59</v>
      </c>
      <c r="AC116" s="41" t="s">
        <v>59</v>
      </c>
      <c r="AD116" s="41" t="s">
        <v>59</v>
      </c>
      <c r="AE116" s="41" t="s">
        <v>59</v>
      </c>
      <c r="AF116" s="41" t="s">
        <v>59</v>
      </c>
      <c r="AG116" s="41" t="s">
        <v>59</v>
      </c>
      <c r="AH116" s="41" t="s">
        <v>59</v>
      </c>
      <c r="AI116" s="41" t="s">
        <v>59</v>
      </c>
      <c r="AJ116" s="41" t="s">
        <v>59</v>
      </c>
      <c r="AK116" s="41" t="s">
        <v>59</v>
      </c>
      <c r="AL116" s="79">
        <v>2.19</v>
      </c>
      <c r="AM116" s="41" t="s">
        <v>59</v>
      </c>
      <c r="AN116" s="41" t="s">
        <v>59</v>
      </c>
      <c r="AO116" s="41" t="s">
        <v>59</v>
      </c>
      <c r="AP116" s="41" t="s">
        <v>59</v>
      </c>
      <c r="AQ116" s="41" t="s">
        <v>59</v>
      </c>
      <c r="AR116" s="41" t="s">
        <v>59</v>
      </c>
    </row>
    <row r="117" spans="1:44" ht="42" customHeight="1" x14ac:dyDescent="0.3">
      <c r="A117" s="69" t="s">
        <v>219</v>
      </c>
      <c r="B117" s="69"/>
      <c r="C117" s="70" t="s">
        <v>220</v>
      </c>
      <c r="D117" s="70" t="s">
        <v>221</v>
      </c>
      <c r="E117" s="70"/>
      <c r="F117" s="70" t="s">
        <v>149</v>
      </c>
      <c r="G117" s="71" t="s">
        <v>222</v>
      </c>
      <c r="H117" s="41" t="s">
        <v>59</v>
      </c>
      <c r="I117" s="33">
        <v>694.13</v>
      </c>
      <c r="J117" s="41" t="s">
        <v>59</v>
      </c>
      <c r="K117" s="41" t="s">
        <v>59</v>
      </c>
      <c r="L117" s="41" t="s">
        <v>59</v>
      </c>
      <c r="M117" s="41" t="s">
        <v>59</v>
      </c>
      <c r="N117" s="41" t="s">
        <v>59</v>
      </c>
      <c r="O117" s="74" t="s">
        <v>59</v>
      </c>
      <c r="P117" s="41" t="s">
        <v>59</v>
      </c>
      <c r="Q117" s="41" t="s">
        <v>59</v>
      </c>
      <c r="R117" s="41" t="s">
        <v>59</v>
      </c>
      <c r="S117" s="41" t="s">
        <v>59</v>
      </c>
      <c r="T117" s="41" t="s">
        <v>59</v>
      </c>
      <c r="U117" s="41" t="str">
        <f>Q117</f>
        <v>NA</v>
      </c>
      <c r="V117" s="41" t="s">
        <v>59</v>
      </c>
      <c r="W117" s="41" t="s">
        <v>59</v>
      </c>
      <c r="X117" s="41" t="s">
        <v>59</v>
      </c>
      <c r="Y117" s="41" t="s">
        <v>59</v>
      </c>
      <c r="Z117" s="41" t="s">
        <v>59</v>
      </c>
      <c r="AA117" s="41" t="s">
        <v>59</v>
      </c>
      <c r="AB117" s="41" t="s">
        <v>59</v>
      </c>
      <c r="AC117" s="41" t="s">
        <v>59</v>
      </c>
      <c r="AD117" s="41" t="s">
        <v>59</v>
      </c>
      <c r="AE117" s="41" t="s">
        <v>59</v>
      </c>
      <c r="AF117" s="41" t="s">
        <v>59</v>
      </c>
      <c r="AG117" s="41" t="s">
        <v>59</v>
      </c>
      <c r="AH117" s="41" t="s">
        <v>59</v>
      </c>
      <c r="AI117" s="41" t="s">
        <v>59</v>
      </c>
      <c r="AJ117" s="41" t="s">
        <v>59</v>
      </c>
      <c r="AK117" s="41" t="s">
        <v>59</v>
      </c>
      <c r="AL117" s="41" t="s">
        <v>59</v>
      </c>
      <c r="AM117" s="41" t="s">
        <v>59</v>
      </c>
      <c r="AN117" s="41" t="s">
        <v>59</v>
      </c>
      <c r="AO117" s="41" t="s">
        <v>59</v>
      </c>
      <c r="AP117" s="41" t="s">
        <v>59</v>
      </c>
      <c r="AQ117" s="41" t="s">
        <v>59</v>
      </c>
      <c r="AR117" s="74" t="s">
        <v>59</v>
      </c>
    </row>
    <row r="118" spans="1:44" ht="42" customHeight="1" x14ac:dyDescent="0.3">
      <c r="A118" s="69" t="s">
        <v>219</v>
      </c>
      <c r="B118" s="69"/>
      <c r="C118" s="70" t="s">
        <v>220</v>
      </c>
      <c r="D118" s="70" t="s">
        <v>223</v>
      </c>
      <c r="E118" s="70"/>
      <c r="F118" s="70" t="s">
        <v>149</v>
      </c>
      <c r="G118" s="71" t="s">
        <v>222</v>
      </c>
      <c r="H118" s="41" t="s">
        <v>59</v>
      </c>
      <c r="I118" s="41" t="s">
        <v>59</v>
      </c>
      <c r="J118" s="33">
        <v>397.73</v>
      </c>
      <c r="K118" s="33">
        <v>397.73</v>
      </c>
      <c r="L118" s="33">
        <v>397.73</v>
      </c>
      <c r="M118" s="41" t="s">
        <v>59</v>
      </c>
      <c r="N118" s="41" t="s">
        <v>59</v>
      </c>
      <c r="O118" s="74" t="s">
        <v>59</v>
      </c>
      <c r="P118" s="41" t="s">
        <v>59</v>
      </c>
      <c r="Q118" s="41" t="s">
        <v>59</v>
      </c>
      <c r="R118" s="41" t="s">
        <v>59</v>
      </c>
      <c r="S118" s="41" t="s">
        <v>59</v>
      </c>
      <c r="T118" s="41" t="s">
        <v>59</v>
      </c>
      <c r="U118" s="41" t="str">
        <f t="shared" ref="U118" si="68">Q118</f>
        <v>NA</v>
      </c>
      <c r="V118" s="41" t="s">
        <v>59</v>
      </c>
      <c r="W118" s="41" t="s">
        <v>59</v>
      </c>
      <c r="X118" s="41" t="s">
        <v>59</v>
      </c>
      <c r="Y118" s="41" t="s">
        <v>59</v>
      </c>
      <c r="Z118" s="41" t="s">
        <v>59</v>
      </c>
      <c r="AA118" s="41" t="s">
        <v>59</v>
      </c>
      <c r="AB118" s="41" t="s">
        <v>59</v>
      </c>
      <c r="AC118" s="41" t="s">
        <v>59</v>
      </c>
      <c r="AD118" s="41" t="s">
        <v>59</v>
      </c>
      <c r="AE118" s="41" t="s">
        <v>59</v>
      </c>
      <c r="AF118" s="41" t="s">
        <v>59</v>
      </c>
      <c r="AG118" s="41" t="s">
        <v>59</v>
      </c>
      <c r="AH118" s="41" t="s">
        <v>59</v>
      </c>
      <c r="AI118" s="41" t="s">
        <v>59</v>
      </c>
      <c r="AJ118" s="41" t="s">
        <v>59</v>
      </c>
      <c r="AK118" s="41" t="s">
        <v>59</v>
      </c>
      <c r="AL118" s="41" t="s">
        <v>59</v>
      </c>
      <c r="AM118" s="41" t="s">
        <v>59</v>
      </c>
      <c r="AN118" s="41" t="s">
        <v>59</v>
      </c>
      <c r="AO118" s="41" t="s">
        <v>59</v>
      </c>
      <c r="AP118" s="41" t="s">
        <v>59</v>
      </c>
      <c r="AQ118" s="41" t="s">
        <v>59</v>
      </c>
      <c r="AR118" s="74" t="s">
        <v>59</v>
      </c>
    </row>
    <row r="119" spans="1:44" ht="42" customHeight="1" x14ac:dyDescent="0.3">
      <c r="A119" s="69" t="s">
        <v>219</v>
      </c>
      <c r="B119" s="69"/>
      <c r="C119" s="70" t="s">
        <v>220</v>
      </c>
      <c r="D119" s="70" t="s">
        <v>224</v>
      </c>
      <c r="E119" s="70"/>
      <c r="F119" s="70" t="s">
        <v>149</v>
      </c>
      <c r="G119" s="71" t="s">
        <v>222</v>
      </c>
      <c r="H119" s="41" t="s">
        <v>59</v>
      </c>
      <c r="I119" s="41" t="s">
        <v>59</v>
      </c>
      <c r="J119" s="41" t="s">
        <v>59</v>
      </c>
      <c r="K119" s="41" t="s">
        <v>59</v>
      </c>
      <c r="L119" s="41" t="s">
        <v>59</v>
      </c>
      <c r="M119" s="33">
        <v>284.02999999999997</v>
      </c>
      <c r="N119" s="33">
        <v>284.02999999999997</v>
      </c>
      <c r="O119" s="74" t="s">
        <v>59</v>
      </c>
      <c r="P119" s="33">
        <v>284.02999999999997</v>
      </c>
      <c r="Q119" s="33">
        <v>284.02999999999997</v>
      </c>
      <c r="R119" s="33">
        <v>284.02999999999997</v>
      </c>
      <c r="S119" s="33">
        <v>284.02999999999997</v>
      </c>
      <c r="T119" s="33">
        <v>284.02999999999997</v>
      </c>
      <c r="U119" s="33">
        <v>284.02999999999997</v>
      </c>
      <c r="V119" s="33">
        <v>284.02999999999997</v>
      </c>
      <c r="W119" s="33">
        <v>284.02999999999997</v>
      </c>
      <c r="X119" s="33">
        <v>284.02999999999997</v>
      </c>
      <c r="Y119" s="33">
        <v>284.02999999999997</v>
      </c>
      <c r="Z119" s="33">
        <v>284.02999999999997</v>
      </c>
      <c r="AA119" s="41" t="s">
        <v>59</v>
      </c>
      <c r="AB119" s="41" t="s">
        <v>59</v>
      </c>
      <c r="AC119" s="41" t="s">
        <v>59</v>
      </c>
      <c r="AD119" s="41" t="s">
        <v>59</v>
      </c>
      <c r="AE119" s="41" t="s">
        <v>59</v>
      </c>
      <c r="AF119" s="41" t="s">
        <v>59</v>
      </c>
      <c r="AG119" s="41" t="s">
        <v>59</v>
      </c>
      <c r="AH119" s="41" t="s">
        <v>59</v>
      </c>
      <c r="AI119" s="41" t="s">
        <v>59</v>
      </c>
      <c r="AJ119" s="41" t="s">
        <v>59</v>
      </c>
      <c r="AK119" s="41" t="s">
        <v>59</v>
      </c>
      <c r="AL119" s="41" t="s">
        <v>59</v>
      </c>
      <c r="AM119" s="41" t="s">
        <v>59</v>
      </c>
      <c r="AN119" s="41" t="s">
        <v>59</v>
      </c>
      <c r="AO119" s="41" t="s">
        <v>59</v>
      </c>
      <c r="AP119" s="41" t="s">
        <v>59</v>
      </c>
      <c r="AQ119" s="41" t="s">
        <v>59</v>
      </c>
      <c r="AR119" s="41" t="s">
        <v>59</v>
      </c>
    </row>
    <row r="120" spans="1:44" ht="42" customHeight="1" x14ac:dyDescent="0.3">
      <c r="A120" s="69" t="s">
        <v>219</v>
      </c>
      <c r="B120" s="69"/>
      <c r="C120" s="70" t="s">
        <v>220</v>
      </c>
      <c r="D120" s="70" t="s">
        <v>225</v>
      </c>
      <c r="E120" s="70"/>
      <c r="F120" s="70" t="s">
        <v>149</v>
      </c>
      <c r="G120" s="71" t="s">
        <v>222</v>
      </c>
      <c r="H120" s="41" t="s">
        <v>59</v>
      </c>
      <c r="I120" s="41" t="s">
        <v>59</v>
      </c>
      <c r="J120" s="41" t="s">
        <v>59</v>
      </c>
      <c r="K120" s="41" t="s">
        <v>59</v>
      </c>
      <c r="L120" s="41" t="s">
        <v>59</v>
      </c>
      <c r="M120" s="44" t="s">
        <v>59</v>
      </c>
      <c r="N120" s="44" t="s">
        <v>59</v>
      </c>
      <c r="O120" s="74" t="s">
        <v>59</v>
      </c>
      <c r="P120" s="41" t="s">
        <v>59</v>
      </c>
      <c r="Q120" s="41" t="s">
        <v>59</v>
      </c>
      <c r="R120" s="41" t="s">
        <v>59</v>
      </c>
      <c r="S120" s="41" t="s">
        <v>59</v>
      </c>
      <c r="T120" s="41" t="s">
        <v>59</v>
      </c>
      <c r="U120" s="41" t="str">
        <f>Q120</f>
        <v>NA</v>
      </c>
      <c r="V120" s="41" t="s">
        <v>59</v>
      </c>
      <c r="W120" s="41" t="s">
        <v>59</v>
      </c>
      <c r="X120" s="41" t="s">
        <v>59</v>
      </c>
      <c r="Y120" s="41" t="s">
        <v>59</v>
      </c>
      <c r="Z120" s="41" t="s">
        <v>59</v>
      </c>
      <c r="AA120" s="41" t="s">
        <v>59</v>
      </c>
      <c r="AB120" s="41" t="s">
        <v>59</v>
      </c>
      <c r="AC120" s="41" t="s">
        <v>59</v>
      </c>
      <c r="AD120" s="41" t="s">
        <v>59</v>
      </c>
      <c r="AE120" s="41" t="s">
        <v>59</v>
      </c>
      <c r="AF120" s="33">
        <v>225.16</v>
      </c>
      <c r="AG120" s="33">
        <v>225.16</v>
      </c>
      <c r="AH120" s="33">
        <v>225.16</v>
      </c>
      <c r="AI120" s="33">
        <v>225.16</v>
      </c>
      <c r="AJ120" s="33">
        <v>225.16</v>
      </c>
      <c r="AK120" s="33">
        <v>225.16</v>
      </c>
      <c r="AL120" s="41" t="s">
        <v>59</v>
      </c>
      <c r="AM120" s="41" t="s">
        <v>59</v>
      </c>
      <c r="AN120" s="41" t="s">
        <v>59</v>
      </c>
      <c r="AO120" s="41" t="s">
        <v>59</v>
      </c>
      <c r="AP120" s="41" t="s">
        <v>59</v>
      </c>
      <c r="AQ120" s="33">
        <v>225.16</v>
      </c>
      <c r="AR120" s="33">
        <v>225.16</v>
      </c>
    </row>
    <row r="121" spans="1:44" ht="42" customHeight="1" x14ac:dyDescent="0.3">
      <c r="A121" s="69" t="s">
        <v>219</v>
      </c>
      <c r="B121" s="69"/>
      <c r="C121" s="70" t="s">
        <v>220</v>
      </c>
      <c r="D121" s="70" t="s">
        <v>226</v>
      </c>
      <c r="E121" s="70"/>
      <c r="F121" s="70" t="s">
        <v>149</v>
      </c>
      <c r="G121" s="71" t="s">
        <v>222</v>
      </c>
      <c r="H121" s="41" t="s">
        <v>59</v>
      </c>
      <c r="I121" s="41" t="s">
        <v>59</v>
      </c>
      <c r="J121" s="41" t="s">
        <v>59</v>
      </c>
      <c r="K121" s="41" t="s">
        <v>59</v>
      </c>
      <c r="L121" s="41" t="s">
        <v>59</v>
      </c>
      <c r="M121" s="44" t="s">
        <v>59</v>
      </c>
      <c r="N121" s="44" t="s">
        <v>59</v>
      </c>
      <c r="O121" s="74" t="s">
        <v>59</v>
      </c>
      <c r="P121" s="41" t="s">
        <v>59</v>
      </c>
      <c r="Q121" s="41" t="s">
        <v>59</v>
      </c>
      <c r="R121" s="41" t="s">
        <v>59</v>
      </c>
      <c r="S121" s="41" t="s">
        <v>59</v>
      </c>
      <c r="T121" s="41" t="s">
        <v>59</v>
      </c>
      <c r="U121" s="41" t="str">
        <f>Q121</f>
        <v>NA</v>
      </c>
      <c r="V121" s="41" t="s">
        <v>59</v>
      </c>
      <c r="W121" s="41" t="s">
        <v>59</v>
      </c>
      <c r="X121" s="41" t="s">
        <v>59</v>
      </c>
      <c r="Y121" s="41" t="s">
        <v>59</v>
      </c>
      <c r="Z121" s="41" t="s">
        <v>59</v>
      </c>
      <c r="AA121" s="41" t="s">
        <v>59</v>
      </c>
      <c r="AB121" s="41" t="s">
        <v>59</v>
      </c>
      <c r="AC121" s="41" t="s">
        <v>59</v>
      </c>
      <c r="AD121" s="41" t="s">
        <v>59</v>
      </c>
      <c r="AE121" s="41" t="s">
        <v>59</v>
      </c>
      <c r="AF121" s="41" t="s">
        <v>59</v>
      </c>
      <c r="AG121" s="41" t="s">
        <v>59</v>
      </c>
      <c r="AH121" s="41" t="s">
        <v>59</v>
      </c>
      <c r="AI121" s="41" t="s">
        <v>59</v>
      </c>
      <c r="AJ121" s="41" t="s">
        <v>59</v>
      </c>
      <c r="AK121" s="41" t="s">
        <v>59</v>
      </c>
      <c r="AL121" s="33">
        <v>179.54</v>
      </c>
      <c r="AM121" s="41" t="s">
        <v>59</v>
      </c>
      <c r="AN121" s="41" t="s">
        <v>59</v>
      </c>
      <c r="AO121" s="41" t="s">
        <v>59</v>
      </c>
      <c r="AP121" s="41" t="s">
        <v>59</v>
      </c>
      <c r="AQ121" s="41" t="s">
        <v>59</v>
      </c>
      <c r="AR121" s="74" t="s">
        <v>59</v>
      </c>
    </row>
    <row r="122" spans="1:44" s="1" customFormat="1" ht="42" customHeight="1" x14ac:dyDescent="0.3">
      <c r="A122" s="69" t="s">
        <v>55</v>
      </c>
      <c r="B122" s="69"/>
      <c r="C122" s="70" t="s">
        <v>227</v>
      </c>
      <c r="D122" s="76"/>
      <c r="E122" s="70"/>
      <c r="F122" s="70" t="s">
        <v>157</v>
      </c>
      <c r="G122" s="71" t="s">
        <v>228</v>
      </c>
      <c r="H122" s="74" t="s">
        <v>59</v>
      </c>
      <c r="I122" s="79">
        <v>16.329999999999998</v>
      </c>
      <c r="J122" s="79">
        <v>16.329999999999998</v>
      </c>
      <c r="K122" s="79">
        <v>16.329999999999998</v>
      </c>
      <c r="L122" s="79">
        <v>16.329999999999998</v>
      </c>
      <c r="M122" s="79">
        <v>16.329999999999998</v>
      </c>
      <c r="N122" s="79">
        <v>16.329999999999998</v>
      </c>
      <c r="O122" s="74" t="s">
        <v>59</v>
      </c>
      <c r="P122" s="79">
        <v>16.329999999999998</v>
      </c>
      <c r="Q122" s="79">
        <v>16.329999999999998</v>
      </c>
      <c r="R122" s="79">
        <v>16.329999999999998</v>
      </c>
      <c r="S122" s="79">
        <v>16.329999999999998</v>
      </c>
      <c r="T122" s="79">
        <v>16.329999999999998</v>
      </c>
      <c r="U122" s="79">
        <v>16.329999999999998</v>
      </c>
      <c r="V122" s="79">
        <v>16.329999999999998</v>
      </c>
      <c r="W122" s="79">
        <v>16.329999999999998</v>
      </c>
      <c r="X122" s="79">
        <v>16.329999999999998</v>
      </c>
      <c r="Y122" s="79">
        <v>16.329999999999998</v>
      </c>
      <c r="Z122" s="79">
        <v>16.329999999999998</v>
      </c>
      <c r="AA122" s="79">
        <v>16.329999999999998</v>
      </c>
      <c r="AB122" s="79">
        <v>16.329999999999998</v>
      </c>
      <c r="AC122" s="79">
        <v>16.329999999999998</v>
      </c>
      <c r="AD122" s="79">
        <v>16.329999999999998</v>
      </c>
      <c r="AE122" s="79">
        <v>16.329999999999998</v>
      </c>
      <c r="AF122" s="79">
        <v>16.329999999999998</v>
      </c>
      <c r="AG122" s="79">
        <v>16.329999999999998</v>
      </c>
      <c r="AH122" s="79">
        <v>16.329999999999998</v>
      </c>
      <c r="AI122" s="79">
        <v>16.329999999999998</v>
      </c>
      <c r="AJ122" s="79">
        <v>16.329999999999998</v>
      </c>
      <c r="AK122" s="79">
        <v>16.329999999999998</v>
      </c>
      <c r="AL122" s="74" t="s">
        <v>59</v>
      </c>
      <c r="AM122" s="79">
        <v>16.329999999999998</v>
      </c>
      <c r="AN122" s="74" t="s">
        <v>59</v>
      </c>
      <c r="AO122" s="74" t="s">
        <v>59</v>
      </c>
      <c r="AP122" s="74" t="s">
        <v>59</v>
      </c>
      <c r="AQ122" s="74" t="s">
        <v>59</v>
      </c>
      <c r="AR122" s="74" t="s">
        <v>59</v>
      </c>
    </row>
    <row r="123" spans="1:44" s="1" customFormat="1" ht="42" customHeight="1" x14ac:dyDescent="0.3">
      <c r="A123" s="69" t="s">
        <v>384</v>
      </c>
      <c r="B123" s="69"/>
      <c r="C123" s="70" t="s">
        <v>229</v>
      </c>
      <c r="D123" s="76"/>
      <c r="E123" s="70"/>
      <c r="F123" s="70" t="s">
        <v>57</v>
      </c>
      <c r="G123" s="71" t="s">
        <v>337</v>
      </c>
      <c r="H123" s="74" t="s">
        <v>59</v>
      </c>
      <c r="I123" s="79">
        <v>594.47</v>
      </c>
      <c r="J123" s="79">
        <v>366.07</v>
      </c>
      <c r="K123" s="79">
        <v>366.07</v>
      </c>
      <c r="L123" s="79">
        <v>366.07</v>
      </c>
      <c r="M123" s="74" t="s">
        <v>59</v>
      </c>
      <c r="N123" s="74" t="s">
        <v>59</v>
      </c>
      <c r="O123" s="74" t="s">
        <v>59</v>
      </c>
      <c r="P123" s="79">
        <v>192.16</v>
      </c>
      <c r="Q123" s="79">
        <v>192.16</v>
      </c>
      <c r="R123" s="79">
        <v>192.16</v>
      </c>
      <c r="S123" s="79">
        <v>192.16</v>
      </c>
      <c r="T123" s="79">
        <v>192.16</v>
      </c>
      <c r="U123" s="79">
        <v>192.16</v>
      </c>
      <c r="V123" s="79">
        <v>186.04</v>
      </c>
      <c r="W123" s="79">
        <v>186.04</v>
      </c>
      <c r="X123" s="79">
        <v>186.04</v>
      </c>
      <c r="Y123" s="79">
        <v>186.04</v>
      </c>
      <c r="Z123" s="79">
        <v>186.04</v>
      </c>
      <c r="AA123" s="74" t="s">
        <v>59</v>
      </c>
      <c r="AB123" s="74" t="s">
        <v>59</v>
      </c>
      <c r="AC123" s="74" t="s">
        <v>59</v>
      </c>
      <c r="AD123" s="74" t="s">
        <v>59</v>
      </c>
      <c r="AE123" s="74" t="s">
        <v>59</v>
      </c>
      <c r="AF123" s="79">
        <v>166.55</v>
      </c>
      <c r="AG123" s="79">
        <v>166.55</v>
      </c>
      <c r="AH123" s="79">
        <v>166.55</v>
      </c>
      <c r="AI123" s="79">
        <v>166.55</v>
      </c>
      <c r="AJ123" s="79">
        <v>166.55</v>
      </c>
      <c r="AK123" s="79">
        <v>166.55</v>
      </c>
      <c r="AL123" s="74" t="s">
        <v>59</v>
      </c>
      <c r="AM123" s="79">
        <v>166.55</v>
      </c>
      <c r="AN123" s="79">
        <v>166.55</v>
      </c>
      <c r="AO123" s="79">
        <v>166.55</v>
      </c>
      <c r="AP123" s="79">
        <v>166.55</v>
      </c>
      <c r="AQ123" s="79">
        <v>166.55</v>
      </c>
      <c r="AR123" s="79">
        <v>166.55</v>
      </c>
    </row>
    <row r="124" spans="1:44" ht="42" customHeight="1" x14ac:dyDescent="0.3">
      <c r="A124" s="69" t="s">
        <v>74</v>
      </c>
      <c r="B124" s="69"/>
      <c r="C124" s="70" t="s">
        <v>231</v>
      </c>
      <c r="D124" s="70" t="s">
        <v>232</v>
      </c>
      <c r="E124" s="70" t="s">
        <v>213</v>
      </c>
      <c r="F124" s="70" t="s">
        <v>149</v>
      </c>
      <c r="G124" s="71" t="s">
        <v>233</v>
      </c>
      <c r="H124" s="88" t="s">
        <v>59</v>
      </c>
      <c r="I124" s="88" t="s">
        <v>59</v>
      </c>
      <c r="J124" s="74" t="s">
        <v>59</v>
      </c>
      <c r="K124" s="74" t="s">
        <v>59</v>
      </c>
      <c r="L124" s="74" t="s">
        <v>59</v>
      </c>
      <c r="M124" s="74" t="s">
        <v>59</v>
      </c>
      <c r="N124" s="74" t="s">
        <v>59</v>
      </c>
      <c r="O124" s="74" t="s">
        <v>59</v>
      </c>
      <c r="P124" s="74" t="s">
        <v>59</v>
      </c>
      <c r="Q124" s="74" t="s">
        <v>59</v>
      </c>
      <c r="R124" s="74" t="s">
        <v>59</v>
      </c>
      <c r="S124" s="74" t="s">
        <v>59</v>
      </c>
      <c r="T124" s="74" t="s">
        <v>59</v>
      </c>
      <c r="U124" s="74" t="s">
        <v>59</v>
      </c>
      <c r="V124" s="74" t="s">
        <v>59</v>
      </c>
      <c r="W124" s="74" t="s">
        <v>59</v>
      </c>
      <c r="X124" s="74" t="s">
        <v>59</v>
      </c>
      <c r="Y124" s="74" t="s">
        <v>59</v>
      </c>
      <c r="Z124" s="74" t="s">
        <v>59</v>
      </c>
      <c r="AA124" s="41" t="s">
        <v>59</v>
      </c>
      <c r="AB124" s="41" t="s">
        <v>59</v>
      </c>
      <c r="AC124" s="41" t="s">
        <v>59</v>
      </c>
      <c r="AD124" s="41" t="s">
        <v>59</v>
      </c>
      <c r="AE124" s="41" t="s">
        <v>59</v>
      </c>
      <c r="AF124" s="74" t="s">
        <v>59</v>
      </c>
      <c r="AG124" s="74" t="s">
        <v>59</v>
      </c>
      <c r="AH124" s="74" t="s">
        <v>59</v>
      </c>
      <c r="AI124" s="74" t="s">
        <v>59</v>
      </c>
      <c r="AJ124" s="74" t="s">
        <v>59</v>
      </c>
      <c r="AK124" s="74" t="s">
        <v>59</v>
      </c>
      <c r="AL124" s="74" t="s">
        <v>59</v>
      </c>
      <c r="AM124" s="41" t="s">
        <v>59</v>
      </c>
      <c r="AN124" s="41" t="s">
        <v>59</v>
      </c>
      <c r="AO124" s="41" t="s">
        <v>59</v>
      </c>
      <c r="AP124" s="42">
        <v>27.17</v>
      </c>
      <c r="AQ124" s="41" t="s">
        <v>59</v>
      </c>
      <c r="AR124" s="41" t="s">
        <v>59</v>
      </c>
    </row>
    <row r="125" spans="1:44" ht="42" customHeight="1" x14ac:dyDescent="0.3">
      <c r="A125" s="69" t="s">
        <v>74</v>
      </c>
      <c r="B125" s="69"/>
      <c r="C125" s="70" t="s">
        <v>231</v>
      </c>
      <c r="D125" s="70" t="s">
        <v>225</v>
      </c>
      <c r="E125" s="70" t="s">
        <v>213</v>
      </c>
      <c r="F125" s="70" t="s">
        <v>149</v>
      </c>
      <c r="G125" s="71" t="s">
        <v>234</v>
      </c>
      <c r="H125" s="88" t="s">
        <v>59</v>
      </c>
      <c r="I125" s="88" t="s">
        <v>59</v>
      </c>
      <c r="J125" s="74" t="s">
        <v>59</v>
      </c>
      <c r="K125" s="74" t="s">
        <v>59</v>
      </c>
      <c r="L125" s="74" t="s">
        <v>59</v>
      </c>
      <c r="M125" s="74" t="s">
        <v>59</v>
      </c>
      <c r="N125" s="74" t="s">
        <v>59</v>
      </c>
      <c r="O125" s="74" t="s">
        <v>59</v>
      </c>
      <c r="P125" s="74" t="s">
        <v>59</v>
      </c>
      <c r="Q125" s="74" t="s">
        <v>59</v>
      </c>
      <c r="R125" s="74" t="s">
        <v>59</v>
      </c>
      <c r="S125" s="74" t="s">
        <v>59</v>
      </c>
      <c r="T125" s="74" t="s">
        <v>59</v>
      </c>
      <c r="U125" s="74" t="s">
        <v>59</v>
      </c>
      <c r="V125" s="74" t="s">
        <v>59</v>
      </c>
      <c r="W125" s="74" t="s">
        <v>59</v>
      </c>
      <c r="X125" s="74" t="s">
        <v>59</v>
      </c>
      <c r="Y125" s="74" t="s">
        <v>59</v>
      </c>
      <c r="Z125" s="74" t="s">
        <v>59</v>
      </c>
      <c r="AA125" s="41" t="s">
        <v>59</v>
      </c>
      <c r="AB125" s="41" t="s">
        <v>59</v>
      </c>
      <c r="AC125" s="41" t="s">
        <v>59</v>
      </c>
      <c r="AD125" s="41" t="s">
        <v>59</v>
      </c>
      <c r="AE125" s="41" t="s">
        <v>59</v>
      </c>
      <c r="AF125" s="42" t="s">
        <v>338</v>
      </c>
      <c r="AG125" s="42" t="s">
        <v>338</v>
      </c>
      <c r="AH125" s="42" t="s">
        <v>338</v>
      </c>
      <c r="AI125" s="42" t="s">
        <v>338</v>
      </c>
      <c r="AJ125" s="74" t="s">
        <v>59</v>
      </c>
      <c r="AK125" s="72" t="str">
        <f>AI125</f>
        <v>$27.17 (with Bach)</v>
      </c>
      <c r="AL125" s="74" t="s">
        <v>59</v>
      </c>
      <c r="AM125" s="41" t="s">
        <v>59</v>
      </c>
      <c r="AN125" s="41" t="s">
        <v>59</v>
      </c>
      <c r="AO125" s="41" t="s">
        <v>59</v>
      </c>
      <c r="AP125" s="41" t="s">
        <v>59</v>
      </c>
      <c r="AQ125" s="72">
        <v>27.17</v>
      </c>
      <c r="AR125" s="41" t="s">
        <v>59</v>
      </c>
    </row>
    <row r="126" spans="1:44" ht="42" customHeight="1" x14ac:dyDescent="0.3">
      <c r="A126" s="69" t="s">
        <v>74</v>
      </c>
      <c r="B126" s="69"/>
      <c r="C126" s="70" t="s">
        <v>231</v>
      </c>
      <c r="D126" s="70" t="s">
        <v>224</v>
      </c>
      <c r="E126" s="70" t="s">
        <v>213</v>
      </c>
      <c r="F126" s="70" t="s">
        <v>149</v>
      </c>
      <c r="G126" s="71" t="s">
        <v>237</v>
      </c>
      <c r="H126" s="88" t="s">
        <v>59</v>
      </c>
      <c r="I126" s="88" t="s">
        <v>59</v>
      </c>
      <c r="J126" s="74" t="s">
        <v>59</v>
      </c>
      <c r="K126" s="74" t="s">
        <v>59</v>
      </c>
      <c r="L126" s="74" t="s">
        <v>59</v>
      </c>
      <c r="M126" s="74" t="s">
        <v>59</v>
      </c>
      <c r="N126" s="74" t="s">
        <v>59</v>
      </c>
      <c r="O126" s="74" t="s">
        <v>59</v>
      </c>
      <c r="P126" s="74" t="s">
        <v>59</v>
      </c>
      <c r="Q126" s="74" t="s">
        <v>59</v>
      </c>
      <c r="R126" s="74" t="s">
        <v>59</v>
      </c>
      <c r="S126" s="74" t="s">
        <v>59</v>
      </c>
      <c r="T126" s="74" t="s">
        <v>59</v>
      </c>
      <c r="U126" s="74" t="s">
        <v>59</v>
      </c>
      <c r="V126" s="74" t="s">
        <v>59</v>
      </c>
      <c r="W126" s="74" t="s">
        <v>59</v>
      </c>
      <c r="X126" s="74" t="s">
        <v>59</v>
      </c>
      <c r="Y126" s="74" t="s">
        <v>59</v>
      </c>
      <c r="Z126" s="74" t="s">
        <v>59</v>
      </c>
      <c r="AA126" s="41" t="s">
        <v>59</v>
      </c>
      <c r="AB126" s="41" t="s">
        <v>59</v>
      </c>
      <c r="AC126" s="41" t="s">
        <v>59</v>
      </c>
      <c r="AD126" s="41" t="s">
        <v>59</v>
      </c>
      <c r="AE126" s="41" t="s">
        <v>59</v>
      </c>
      <c r="AF126" s="42" t="s">
        <v>339</v>
      </c>
      <c r="AG126" s="42" t="s">
        <v>339</v>
      </c>
      <c r="AH126" s="42" t="s">
        <v>339</v>
      </c>
      <c r="AI126" s="42" t="s">
        <v>339</v>
      </c>
      <c r="AJ126" s="41" t="s">
        <v>59</v>
      </c>
      <c r="AK126" s="42" t="s">
        <v>339</v>
      </c>
      <c r="AL126" s="41" t="s">
        <v>59</v>
      </c>
      <c r="AM126" s="41" t="s">
        <v>59</v>
      </c>
      <c r="AN126" s="41" t="s">
        <v>59</v>
      </c>
      <c r="AO126" s="41" t="s">
        <v>59</v>
      </c>
      <c r="AP126" s="41" t="s">
        <v>59</v>
      </c>
      <c r="AQ126" s="41" t="s">
        <v>59</v>
      </c>
      <c r="AR126" s="42">
        <v>30.86</v>
      </c>
    </row>
    <row r="127" spans="1:44" ht="42" customHeight="1" x14ac:dyDescent="0.3">
      <c r="A127" s="69" t="s">
        <v>74</v>
      </c>
      <c r="B127" s="69"/>
      <c r="C127" s="70" t="s">
        <v>231</v>
      </c>
      <c r="D127" s="70" t="s">
        <v>169</v>
      </c>
      <c r="E127" s="70" t="s">
        <v>213</v>
      </c>
      <c r="F127" s="70" t="s">
        <v>149</v>
      </c>
      <c r="G127" s="71" t="s">
        <v>240</v>
      </c>
      <c r="H127" s="88" t="s">
        <v>59</v>
      </c>
      <c r="I127" s="88" t="s">
        <v>59</v>
      </c>
      <c r="J127" s="74" t="s">
        <v>59</v>
      </c>
      <c r="K127" s="74" t="s">
        <v>59</v>
      </c>
      <c r="L127" s="74" t="s">
        <v>59</v>
      </c>
      <c r="M127" s="74" t="s">
        <v>59</v>
      </c>
      <c r="N127" s="74" t="s">
        <v>59</v>
      </c>
      <c r="O127" s="74" t="s">
        <v>59</v>
      </c>
      <c r="P127" s="72">
        <v>41.19</v>
      </c>
      <c r="Q127" s="72">
        <v>41.19</v>
      </c>
      <c r="R127" s="72">
        <v>41.19</v>
      </c>
      <c r="S127" s="72">
        <v>41.19</v>
      </c>
      <c r="T127" s="74" t="s">
        <v>59</v>
      </c>
      <c r="U127" s="74" t="s">
        <v>59</v>
      </c>
      <c r="V127" s="72">
        <v>41.19</v>
      </c>
      <c r="W127" s="72">
        <v>41.19</v>
      </c>
      <c r="X127" s="72">
        <v>41.19</v>
      </c>
      <c r="Y127" s="74" t="s">
        <v>59</v>
      </c>
      <c r="Z127" s="74" t="s">
        <v>59</v>
      </c>
      <c r="AA127" s="41" t="s">
        <v>59</v>
      </c>
      <c r="AB127" s="41" t="s">
        <v>59</v>
      </c>
      <c r="AC127" s="41" t="s">
        <v>59</v>
      </c>
      <c r="AD127" s="41" t="s">
        <v>59</v>
      </c>
      <c r="AE127" s="41" t="s">
        <v>59</v>
      </c>
      <c r="AF127" s="74" t="s">
        <v>59</v>
      </c>
      <c r="AG127" s="74" t="s">
        <v>59</v>
      </c>
      <c r="AH127" s="74" t="s">
        <v>59</v>
      </c>
      <c r="AI127" s="74" t="s">
        <v>59</v>
      </c>
      <c r="AJ127" s="74" t="s">
        <v>59</v>
      </c>
      <c r="AK127" s="74" t="s">
        <v>59</v>
      </c>
      <c r="AL127" s="74" t="s">
        <v>59</v>
      </c>
      <c r="AM127" s="74" t="s">
        <v>59</v>
      </c>
      <c r="AN127" s="74" t="s">
        <v>59</v>
      </c>
      <c r="AO127" s="74" t="s">
        <v>59</v>
      </c>
      <c r="AP127" s="41" t="s">
        <v>59</v>
      </c>
      <c r="AQ127" s="74" t="s">
        <v>59</v>
      </c>
      <c r="AR127" s="74" t="s">
        <v>59</v>
      </c>
    </row>
    <row r="128" spans="1:44" ht="42" customHeight="1" x14ac:dyDescent="0.3">
      <c r="A128" s="79" t="s">
        <v>159</v>
      </c>
      <c r="B128" s="69"/>
      <c r="C128" s="70" t="s">
        <v>246</v>
      </c>
      <c r="D128" s="70" t="s">
        <v>226</v>
      </c>
      <c r="E128" s="70"/>
      <c r="F128" s="70" t="s">
        <v>149</v>
      </c>
      <c r="G128" s="71" t="s">
        <v>247</v>
      </c>
      <c r="H128" s="74" t="s">
        <v>59</v>
      </c>
      <c r="I128" s="74" t="s">
        <v>59</v>
      </c>
      <c r="J128" s="74" t="s">
        <v>59</v>
      </c>
      <c r="K128" s="74" t="s">
        <v>59</v>
      </c>
      <c r="L128" s="74" t="s">
        <v>59</v>
      </c>
      <c r="M128" s="74" t="s">
        <v>59</v>
      </c>
      <c r="N128" s="74" t="s">
        <v>59</v>
      </c>
      <c r="O128" s="74" t="s">
        <v>59</v>
      </c>
      <c r="P128" s="74" t="s">
        <v>59</v>
      </c>
      <c r="Q128" s="74" t="s">
        <v>59</v>
      </c>
      <c r="R128" s="74" t="s">
        <v>59</v>
      </c>
      <c r="S128" s="74" t="s">
        <v>59</v>
      </c>
      <c r="T128" s="74" t="s">
        <v>59</v>
      </c>
      <c r="U128" s="74" t="s">
        <v>59</v>
      </c>
      <c r="V128" s="74" t="s">
        <v>59</v>
      </c>
      <c r="W128" s="74" t="s">
        <v>59</v>
      </c>
      <c r="X128" s="74" t="s">
        <v>59</v>
      </c>
      <c r="Y128" s="74" t="s">
        <v>59</v>
      </c>
      <c r="Z128" s="74" t="s">
        <v>59</v>
      </c>
      <c r="AA128" s="41" t="s">
        <v>59</v>
      </c>
      <c r="AB128" s="41" t="s">
        <v>59</v>
      </c>
      <c r="AC128" s="41" t="s">
        <v>59</v>
      </c>
      <c r="AD128" s="41" t="s">
        <v>59</v>
      </c>
      <c r="AE128" s="41" t="s">
        <v>59</v>
      </c>
      <c r="AF128" s="41" t="s">
        <v>59</v>
      </c>
      <c r="AG128" s="33">
        <v>17.86</v>
      </c>
      <c r="AH128" s="33">
        <v>17.86</v>
      </c>
      <c r="AI128" s="33">
        <v>17.86</v>
      </c>
      <c r="AJ128" s="41" t="s">
        <v>59</v>
      </c>
      <c r="AK128" s="33">
        <v>17.86</v>
      </c>
      <c r="AL128" s="41" t="s">
        <v>59</v>
      </c>
      <c r="AM128" s="74" t="s">
        <v>59</v>
      </c>
      <c r="AN128" s="33">
        <v>17.86</v>
      </c>
      <c r="AO128" s="79">
        <f>AN128</f>
        <v>17.86</v>
      </c>
      <c r="AP128" s="74" t="s">
        <v>59</v>
      </c>
      <c r="AQ128" s="74" t="s">
        <v>59</v>
      </c>
      <c r="AR128" s="74" t="s">
        <v>59</v>
      </c>
    </row>
    <row r="129" spans="1:44" ht="42" customHeight="1" x14ac:dyDescent="0.3">
      <c r="A129" s="79" t="s">
        <v>159</v>
      </c>
      <c r="B129" s="69"/>
      <c r="C129" s="70" t="s">
        <v>246</v>
      </c>
      <c r="D129" s="70" t="s">
        <v>226</v>
      </c>
      <c r="E129" s="70"/>
      <c r="F129" s="70" t="s">
        <v>149</v>
      </c>
      <c r="G129" s="71" t="s">
        <v>248</v>
      </c>
      <c r="H129" s="74" t="s">
        <v>59</v>
      </c>
      <c r="I129" s="74" t="s">
        <v>59</v>
      </c>
      <c r="J129" s="74" t="s">
        <v>59</v>
      </c>
      <c r="K129" s="74" t="s">
        <v>59</v>
      </c>
      <c r="L129" s="74" t="s">
        <v>59</v>
      </c>
      <c r="M129" s="74" t="s">
        <v>59</v>
      </c>
      <c r="N129" s="74" t="s">
        <v>59</v>
      </c>
      <c r="O129" s="74" t="s">
        <v>59</v>
      </c>
      <c r="P129" s="74" t="s">
        <v>59</v>
      </c>
      <c r="Q129" s="74" t="s">
        <v>59</v>
      </c>
      <c r="R129" s="74" t="s">
        <v>59</v>
      </c>
      <c r="S129" s="74" t="s">
        <v>59</v>
      </c>
      <c r="T129" s="74" t="s">
        <v>59</v>
      </c>
      <c r="U129" s="74" t="s">
        <v>59</v>
      </c>
      <c r="V129" s="74" t="s">
        <v>59</v>
      </c>
      <c r="W129" s="74" t="s">
        <v>59</v>
      </c>
      <c r="X129" s="74" t="s">
        <v>59</v>
      </c>
      <c r="Y129" s="74" t="s">
        <v>59</v>
      </c>
      <c r="Z129" s="74" t="s">
        <v>59</v>
      </c>
      <c r="AA129" s="41" t="s">
        <v>59</v>
      </c>
      <c r="AB129" s="41" t="s">
        <v>59</v>
      </c>
      <c r="AC129" s="41" t="s">
        <v>59</v>
      </c>
      <c r="AD129" s="41" t="s">
        <v>59</v>
      </c>
      <c r="AE129" s="41" t="s">
        <v>59</v>
      </c>
      <c r="AF129" s="41" t="s">
        <v>59</v>
      </c>
      <c r="AG129" s="33">
        <v>22.91</v>
      </c>
      <c r="AH129" s="33">
        <v>22.91</v>
      </c>
      <c r="AI129" s="33">
        <v>22.91</v>
      </c>
      <c r="AJ129" s="41" t="s">
        <v>59</v>
      </c>
      <c r="AK129" s="33">
        <v>22.91</v>
      </c>
      <c r="AL129" s="41" t="s">
        <v>59</v>
      </c>
      <c r="AM129" s="74" t="s">
        <v>59</v>
      </c>
      <c r="AN129" s="33">
        <v>22.91</v>
      </c>
      <c r="AO129" s="79">
        <f>AN129</f>
        <v>22.91</v>
      </c>
      <c r="AP129" s="74" t="s">
        <v>59</v>
      </c>
      <c r="AQ129" s="74" t="s">
        <v>59</v>
      </c>
      <c r="AR129" s="74" t="s">
        <v>59</v>
      </c>
    </row>
    <row r="130" spans="1:44" ht="42" customHeight="1" x14ac:dyDescent="0.3">
      <c r="A130" s="79" t="s">
        <v>159</v>
      </c>
      <c r="B130" s="69"/>
      <c r="C130" s="70" t="s">
        <v>246</v>
      </c>
      <c r="D130" s="70" t="s">
        <v>226</v>
      </c>
      <c r="E130" s="72" t="s">
        <v>64</v>
      </c>
      <c r="F130" s="70" t="s">
        <v>149</v>
      </c>
      <c r="G130" s="71" t="s">
        <v>249</v>
      </c>
      <c r="H130" s="74" t="s">
        <v>59</v>
      </c>
      <c r="I130" s="74" t="s">
        <v>59</v>
      </c>
      <c r="J130" s="74" t="s">
        <v>59</v>
      </c>
      <c r="K130" s="74" t="s">
        <v>59</v>
      </c>
      <c r="L130" s="74" t="s">
        <v>59</v>
      </c>
      <c r="M130" s="74" t="s">
        <v>59</v>
      </c>
      <c r="N130" s="74" t="s">
        <v>59</v>
      </c>
      <c r="O130" s="74" t="s">
        <v>59</v>
      </c>
      <c r="P130" s="74" t="s">
        <v>59</v>
      </c>
      <c r="Q130" s="74" t="s">
        <v>59</v>
      </c>
      <c r="R130" s="74" t="s">
        <v>59</v>
      </c>
      <c r="S130" s="74" t="s">
        <v>59</v>
      </c>
      <c r="T130" s="74" t="s">
        <v>59</v>
      </c>
      <c r="U130" s="74" t="s">
        <v>59</v>
      </c>
      <c r="V130" s="74" t="s">
        <v>59</v>
      </c>
      <c r="W130" s="74" t="s">
        <v>59</v>
      </c>
      <c r="X130" s="74" t="s">
        <v>59</v>
      </c>
      <c r="Y130" s="74" t="s">
        <v>59</v>
      </c>
      <c r="Z130" s="74" t="s">
        <v>59</v>
      </c>
      <c r="AA130" s="41" t="s">
        <v>59</v>
      </c>
      <c r="AB130" s="41" t="s">
        <v>59</v>
      </c>
      <c r="AC130" s="41" t="s">
        <v>59</v>
      </c>
      <c r="AD130" s="41" t="s">
        <v>59</v>
      </c>
      <c r="AE130" s="41" t="s">
        <v>59</v>
      </c>
      <c r="AF130" s="41" t="s">
        <v>59</v>
      </c>
      <c r="AG130" s="33">
        <v>23.22</v>
      </c>
      <c r="AH130" s="33">
        <v>23.22</v>
      </c>
      <c r="AI130" s="33">
        <v>23.22</v>
      </c>
      <c r="AJ130" s="41" t="s">
        <v>59</v>
      </c>
      <c r="AK130" s="33">
        <v>23.22</v>
      </c>
      <c r="AL130" s="41" t="s">
        <v>59</v>
      </c>
      <c r="AM130" s="74" t="s">
        <v>59</v>
      </c>
      <c r="AN130" s="33">
        <v>23.22</v>
      </c>
      <c r="AO130" s="33">
        <v>23.22</v>
      </c>
      <c r="AP130" s="74" t="s">
        <v>59</v>
      </c>
      <c r="AQ130" s="74" t="s">
        <v>59</v>
      </c>
      <c r="AR130" s="74" t="s">
        <v>59</v>
      </c>
    </row>
    <row r="131" spans="1:44" ht="42" customHeight="1" x14ac:dyDescent="0.3">
      <c r="A131" s="79" t="s">
        <v>159</v>
      </c>
      <c r="B131" s="69"/>
      <c r="C131" s="70" t="s">
        <v>246</v>
      </c>
      <c r="D131" s="70" t="s">
        <v>226</v>
      </c>
      <c r="E131" s="72" t="s">
        <v>64</v>
      </c>
      <c r="F131" s="70" t="s">
        <v>149</v>
      </c>
      <c r="G131" s="71" t="s">
        <v>250</v>
      </c>
      <c r="H131" s="74" t="s">
        <v>59</v>
      </c>
      <c r="I131" s="74" t="s">
        <v>59</v>
      </c>
      <c r="J131" s="74" t="s">
        <v>59</v>
      </c>
      <c r="K131" s="74" t="s">
        <v>59</v>
      </c>
      <c r="L131" s="74" t="s">
        <v>59</v>
      </c>
      <c r="M131" s="74" t="s">
        <v>59</v>
      </c>
      <c r="N131" s="74" t="s">
        <v>59</v>
      </c>
      <c r="O131" s="74" t="s">
        <v>59</v>
      </c>
      <c r="P131" s="74" t="s">
        <v>59</v>
      </c>
      <c r="Q131" s="74" t="s">
        <v>59</v>
      </c>
      <c r="R131" s="74" t="s">
        <v>59</v>
      </c>
      <c r="S131" s="74" t="s">
        <v>59</v>
      </c>
      <c r="T131" s="74" t="s">
        <v>59</v>
      </c>
      <c r="U131" s="74" t="s">
        <v>59</v>
      </c>
      <c r="V131" s="74" t="s">
        <v>59</v>
      </c>
      <c r="W131" s="74" t="s">
        <v>59</v>
      </c>
      <c r="X131" s="74" t="s">
        <v>59</v>
      </c>
      <c r="Y131" s="74" t="s">
        <v>59</v>
      </c>
      <c r="Z131" s="74" t="s">
        <v>59</v>
      </c>
      <c r="AA131" s="41" t="s">
        <v>59</v>
      </c>
      <c r="AB131" s="41" t="s">
        <v>59</v>
      </c>
      <c r="AC131" s="41" t="s">
        <v>59</v>
      </c>
      <c r="AD131" s="41" t="s">
        <v>59</v>
      </c>
      <c r="AE131" s="41" t="s">
        <v>59</v>
      </c>
      <c r="AF131" s="41" t="s">
        <v>59</v>
      </c>
      <c r="AG131" s="33">
        <v>29.79</v>
      </c>
      <c r="AH131" s="33">
        <v>29.79</v>
      </c>
      <c r="AI131" s="33">
        <v>29.79</v>
      </c>
      <c r="AJ131" s="41" t="s">
        <v>59</v>
      </c>
      <c r="AK131" s="33">
        <v>29.79</v>
      </c>
      <c r="AL131" s="41" t="s">
        <v>59</v>
      </c>
      <c r="AM131" s="74" t="s">
        <v>59</v>
      </c>
      <c r="AN131" s="33">
        <v>29.79</v>
      </c>
      <c r="AO131" s="33">
        <v>29.79</v>
      </c>
      <c r="AP131" s="74" t="s">
        <v>59</v>
      </c>
      <c r="AQ131" s="74" t="s">
        <v>59</v>
      </c>
      <c r="AR131" s="74" t="s">
        <v>59</v>
      </c>
    </row>
    <row r="132" spans="1:44" ht="42" customHeight="1" x14ac:dyDescent="0.3">
      <c r="A132" s="79" t="s">
        <v>159</v>
      </c>
      <c r="B132" s="69"/>
      <c r="C132" s="70" t="s">
        <v>246</v>
      </c>
      <c r="D132" s="70"/>
      <c r="E132" s="70"/>
      <c r="F132" s="70" t="s">
        <v>149</v>
      </c>
      <c r="G132" s="71" t="s">
        <v>251</v>
      </c>
      <c r="H132" s="74" t="s">
        <v>59</v>
      </c>
      <c r="I132" s="88" t="s">
        <v>59</v>
      </c>
      <c r="J132" s="74" t="s">
        <v>59</v>
      </c>
      <c r="K132" s="74" t="s">
        <v>59</v>
      </c>
      <c r="L132" s="74" t="s">
        <v>59</v>
      </c>
      <c r="M132" s="74" t="s">
        <v>59</v>
      </c>
      <c r="N132" s="79">
        <v>25.41</v>
      </c>
      <c r="O132" s="74" t="s">
        <v>59</v>
      </c>
      <c r="P132" s="74" t="s">
        <v>59</v>
      </c>
      <c r="Q132" s="74" t="s">
        <v>59</v>
      </c>
      <c r="R132" s="74" t="s">
        <v>59</v>
      </c>
      <c r="S132" s="74" t="s">
        <v>59</v>
      </c>
      <c r="T132" s="74" t="s">
        <v>59</v>
      </c>
      <c r="U132" s="41" t="str">
        <f t="shared" ref="U132:U138" si="69">Q132</f>
        <v>NA</v>
      </c>
      <c r="V132" s="74" t="s">
        <v>59</v>
      </c>
      <c r="W132" s="74" t="s">
        <v>59</v>
      </c>
      <c r="X132" s="74" t="s">
        <v>59</v>
      </c>
      <c r="Y132" s="74" t="s">
        <v>59</v>
      </c>
      <c r="Z132" s="74" t="s">
        <v>59</v>
      </c>
      <c r="AA132" s="41" t="s">
        <v>59</v>
      </c>
      <c r="AB132" s="41" t="s">
        <v>59</v>
      </c>
      <c r="AC132" s="41" t="s">
        <v>59</v>
      </c>
      <c r="AD132" s="41" t="s">
        <v>59</v>
      </c>
      <c r="AE132" s="41" t="s">
        <v>59</v>
      </c>
      <c r="AF132" s="74" t="s">
        <v>59</v>
      </c>
      <c r="AG132" s="74" t="s">
        <v>59</v>
      </c>
      <c r="AH132" s="41" t="s">
        <v>59</v>
      </c>
      <c r="AI132" s="74" t="s">
        <v>59</v>
      </c>
      <c r="AJ132" s="74" t="s">
        <v>59</v>
      </c>
      <c r="AK132" s="74" t="s">
        <v>59</v>
      </c>
      <c r="AL132" s="74" t="s">
        <v>59</v>
      </c>
      <c r="AM132" s="74" t="s">
        <v>59</v>
      </c>
      <c r="AN132" s="74" t="s">
        <v>59</v>
      </c>
      <c r="AO132" s="74" t="s">
        <v>59</v>
      </c>
      <c r="AP132" s="74" t="s">
        <v>59</v>
      </c>
      <c r="AQ132" s="74" t="s">
        <v>59</v>
      </c>
      <c r="AR132" s="74" t="s">
        <v>59</v>
      </c>
    </row>
    <row r="133" spans="1:44" ht="42" customHeight="1" x14ac:dyDescent="0.3">
      <c r="A133" s="79" t="s">
        <v>159</v>
      </c>
      <c r="B133" s="69"/>
      <c r="C133" s="70" t="s">
        <v>246</v>
      </c>
      <c r="D133" s="70"/>
      <c r="E133" s="70"/>
      <c r="F133" s="70" t="s">
        <v>149</v>
      </c>
      <c r="G133" s="71" t="s">
        <v>252</v>
      </c>
      <c r="H133" s="74" t="s">
        <v>59</v>
      </c>
      <c r="I133" s="88" t="s">
        <v>59</v>
      </c>
      <c r="J133" s="74" t="s">
        <v>59</v>
      </c>
      <c r="K133" s="74" t="s">
        <v>59</v>
      </c>
      <c r="L133" s="74" t="s">
        <v>59</v>
      </c>
      <c r="M133" s="74" t="s">
        <v>59</v>
      </c>
      <c r="N133" s="79">
        <v>32.840000000000003</v>
      </c>
      <c r="O133" s="74" t="s">
        <v>59</v>
      </c>
      <c r="P133" s="74" t="s">
        <v>59</v>
      </c>
      <c r="Q133" s="74" t="s">
        <v>59</v>
      </c>
      <c r="R133" s="74" t="s">
        <v>59</v>
      </c>
      <c r="S133" s="74" t="s">
        <v>59</v>
      </c>
      <c r="T133" s="74" t="s">
        <v>59</v>
      </c>
      <c r="U133" s="41" t="str">
        <f t="shared" si="69"/>
        <v>NA</v>
      </c>
      <c r="V133" s="74" t="s">
        <v>59</v>
      </c>
      <c r="W133" s="74" t="s">
        <v>59</v>
      </c>
      <c r="X133" s="74" t="s">
        <v>59</v>
      </c>
      <c r="Y133" s="74" t="s">
        <v>59</v>
      </c>
      <c r="Z133" s="74" t="s">
        <v>59</v>
      </c>
      <c r="AA133" s="41" t="s">
        <v>59</v>
      </c>
      <c r="AB133" s="41" t="s">
        <v>59</v>
      </c>
      <c r="AC133" s="41" t="s">
        <v>59</v>
      </c>
      <c r="AD133" s="41" t="s">
        <v>59</v>
      </c>
      <c r="AE133" s="41" t="s">
        <v>59</v>
      </c>
      <c r="AF133" s="74" t="s">
        <v>59</v>
      </c>
      <c r="AG133" s="74" t="s">
        <v>59</v>
      </c>
      <c r="AH133" s="41" t="s">
        <v>59</v>
      </c>
      <c r="AI133" s="74" t="s">
        <v>59</v>
      </c>
      <c r="AJ133" s="74" t="s">
        <v>59</v>
      </c>
      <c r="AK133" s="74" t="s">
        <v>59</v>
      </c>
      <c r="AL133" s="74" t="s">
        <v>59</v>
      </c>
      <c r="AM133" s="74" t="s">
        <v>59</v>
      </c>
      <c r="AN133" s="74" t="s">
        <v>59</v>
      </c>
      <c r="AO133" s="74" t="s">
        <v>59</v>
      </c>
      <c r="AP133" s="74" t="s">
        <v>59</v>
      </c>
      <c r="AQ133" s="74" t="s">
        <v>59</v>
      </c>
      <c r="AR133" s="74" t="s">
        <v>59</v>
      </c>
    </row>
    <row r="134" spans="1:44" s="1" customFormat="1" ht="42" customHeight="1" x14ac:dyDescent="0.3">
      <c r="A134" s="79" t="s">
        <v>159</v>
      </c>
      <c r="B134" s="69"/>
      <c r="C134" s="70" t="s">
        <v>253</v>
      </c>
      <c r="D134" s="70"/>
      <c r="E134" s="70"/>
      <c r="F134" s="70" t="s">
        <v>149</v>
      </c>
      <c r="G134" s="71" t="s">
        <v>254</v>
      </c>
      <c r="H134" s="74"/>
      <c r="I134" s="79">
        <v>25.33</v>
      </c>
      <c r="J134" s="79">
        <v>25.33</v>
      </c>
      <c r="K134" s="79">
        <v>25.33</v>
      </c>
      <c r="L134" s="79">
        <v>25.33</v>
      </c>
      <c r="M134" s="74" t="s">
        <v>59</v>
      </c>
      <c r="N134" s="74" t="s">
        <v>59</v>
      </c>
      <c r="O134" s="74" t="s">
        <v>59</v>
      </c>
      <c r="P134" s="79">
        <v>25.33</v>
      </c>
      <c r="Q134" s="79">
        <v>25.33</v>
      </c>
      <c r="R134" s="79">
        <v>25.33</v>
      </c>
      <c r="S134" s="79">
        <v>25.33</v>
      </c>
      <c r="T134" s="74" t="s">
        <v>59</v>
      </c>
      <c r="U134" s="79">
        <v>25.33</v>
      </c>
      <c r="V134" s="79">
        <v>25.33</v>
      </c>
      <c r="W134" s="79">
        <v>25.33</v>
      </c>
      <c r="X134" s="79">
        <v>25.33</v>
      </c>
      <c r="Y134" s="74" t="s">
        <v>59</v>
      </c>
      <c r="Z134" s="74" t="s">
        <v>59</v>
      </c>
      <c r="AA134" s="74" t="s">
        <v>59</v>
      </c>
      <c r="AB134" s="74" t="s">
        <v>59</v>
      </c>
      <c r="AC134" s="74" t="s">
        <v>59</v>
      </c>
      <c r="AD134" s="74" t="s">
        <v>59</v>
      </c>
      <c r="AE134" s="74" t="s">
        <v>59</v>
      </c>
      <c r="AF134" s="74" t="s">
        <v>59</v>
      </c>
      <c r="AG134" s="74" t="s">
        <v>59</v>
      </c>
      <c r="AH134" s="74" t="s">
        <v>59</v>
      </c>
      <c r="AI134" s="74" t="s">
        <v>59</v>
      </c>
      <c r="AJ134" s="74" t="s">
        <v>59</v>
      </c>
      <c r="AK134" s="74" t="s">
        <v>59</v>
      </c>
      <c r="AL134" s="74" t="s">
        <v>59</v>
      </c>
      <c r="AM134" s="74" t="s">
        <v>59</v>
      </c>
      <c r="AN134" s="74" t="s">
        <v>59</v>
      </c>
      <c r="AO134" s="74" t="s">
        <v>59</v>
      </c>
      <c r="AP134" s="74" t="s">
        <v>59</v>
      </c>
      <c r="AQ134" s="74" t="s">
        <v>59</v>
      </c>
      <c r="AR134" s="74" t="s">
        <v>59</v>
      </c>
    </row>
    <row r="135" spans="1:44" ht="42" customHeight="1" x14ac:dyDescent="0.3">
      <c r="A135" s="79" t="s">
        <v>159</v>
      </c>
      <c r="B135" s="69"/>
      <c r="C135" s="70" t="s">
        <v>253</v>
      </c>
      <c r="D135" s="70"/>
      <c r="E135" s="70"/>
      <c r="F135" s="70" t="s">
        <v>149</v>
      </c>
      <c r="G135" s="71" t="s">
        <v>255</v>
      </c>
      <c r="H135" s="74" t="s">
        <v>59</v>
      </c>
      <c r="I135" s="72">
        <v>32.24</v>
      </c>
      <c r="J135" s="72">
        <v>32.24</v>
      </c>
      <c r="K135" s="72">
        <v>32.24</v>
      </c>
      <c r="L135" s="72">
        <v>32.24</v>
      </c>
      <c r="M135" s="74" t="s">
        <v>59</v>
      </c>
      <c r="N135" s="74" t="s">
        <v>59</v>
      </c>
      <c r="O135" s="74" t="s">
        <v>59</v>
      </c>
      <c r="P135" s="72">
        <v>32.24</v>
      </c>
      <c r="Q135" s="72">
        <v>32.24</v>
      </c>
      <c r="R135" s="72">
        <v>32.24</v>
      </c>
      <c r="S135" s="72">
        <v>32.24</v>
      </c>
      <c r="T135" s="74" t="s">
        <v>59</v>
      </c>
      <c r="U135" s="72">
        <v>32.24</v>
      </c>
      <c r="V135" s="72">
        <v>32.24</v>
      </c>
      <c r="W135" s="72">
        <v>32.24</v>
      </c>
      <c r="X135" s="72">
        <v>32.24</v>
      </c>
      <c r="Y135" s="74" t="s">
        <v>59</v>
      </c>
      <c r="Z135" s="74" t="s">
        <v>59</v>
      </c>
      <c r="AA135" s="74" t="s">
        <v>59</v>
      </c>
      <c r="AB135" s="74" t="s">
        <v>59</v>
      </c>
      <c r="AC135" s="74" t="s">
        <v>59</v>
      </c>
      <c r="AD135" s="74" t="s">
        <v>59</v>
      </c>
      <c r="AE135" s="74" t="s">
        <v>59</v>
      </c>
      <c r="AF135" s="74" t="s">
        <v>59</v>
      </c>
      <c r="AG135" s="74" t="s">
        <v>59</v>
      </c>
      <c r="AH135" s="74" t="s">
        <v>59</v>
      </c>
      <c r="AI135" s="74" t="s">
        <v>59</v>
      </c>
      <c r="AJ135" s="74" t="s">
        <v>59</v>
      </c>
      <c r="AK135" s="74" t="s">
        <v>59</v>
      </c>
      <c r="AL135" s="74" t="s">
        <v>59</v>
      </c>
      <c r="AM135" s="74" t="s">
        <v>59</v>
      </c>
      <c r="AN135" s="74" t="s">
        <v>59</v>
      </c>
      <c r="AO135" s="74" t="s">
        <v>59</v>
      </c>
      <c r="AP135" s="74" t="s">
        <v>59</v>
      </c>
      <c r="AQ135" s="74" t="s">
        <v>59</v>
      </c>
      <c r="AR135" s="74" t="s">
        <v>59</v>
      </c>
    </row>
    <row r="136" spans="1:44" ht="42" customHeight="1" x14ac:dyDescent="0.3">
      <c r="A136" s="79" t="s">
        <v>159</v>
      </c>
      <c r="B136" s="69"/>
      <c r="C136" s="70" t="s">
        <v>253</v>
      </c>
      <c r="D136" s="70" t="s">
        <v>224</v>
      </c>
      <c r="E136" s="70"/>
      <c r="F136" s="70" t="s">
        <v>149</v>
      </c>
      <c r="G136" s="71" t="s">
        <v>256</v>
      </c>
      <c r="H136" s="74" t="s">
        <v>59</v>
      </c>
      <c r="I136" s="88" t="s">
        <v>59</v>
      </c>
      <c r="J136" s="74" t="s">
        <v>59</v>
      </c>
      <c r="K136" s="74" t="s">
        <v>59</v>
      </c>
      <c r="L136" s="74" t="s">
        <v>59</v>
      </c>
      <c r="M136" s="74" t="s">
        <v>59</v>
      </c>
      <c r="N136" s="74" t="s">
        <v>59</v>
      </c>
      <c r="O136" s="74" t="s">
        <v>59</v>
      </c>
      <c r="P136" s="74" t="s">
        <v>59</v>
      </c>
      <c r="Q136" s="74" t="s">
        <v>59</v>
      </c>
      <c r="R136" s="74" t="s">
        <v>59</v>
      </c>
      <c r="S136" s="74" t="s">
        <v>59</v>
      </c>
      <c r="T136" s="74" t="s">
        <v>59</v>
      </c>
      <c r="U136" s="74" t="s">
        <v>59</v>
      </c>
      <c r="V136" s="74" t="s">
        <v>59</v>
      </c>
      <c r="W136" s="74" t="s">
        <v>59</v>
      </c>
      <c r="X136" s="74" t="s">
        <v>59</v>
      </c>
      <c r="Y136" s="74" t="s">
        <v>59</v>
      </c>
      <c r="Z136" s="74" t="s">
        <v>59</v>
      </c>
      <c r="AA136" s="41" t="s">
        <v>59</v>
      </c>
      <c r="AB136" s="41" t="s">
        <v>59</v>
      </c>
      <c r="AC136" s="41" t="s">
        <v>59</v>
      </c>
      <c r="AD136" s="41" t="s">
        <v>59</v>
      </c>
      <c r="AE136" s="41" t="s">
        <v>59</v>
      </c>
      <c r="AF136" s="79" t="s">
        <v>340</v>
      </c>
      <c r="AG136" s="79" t="s">
        <v>340</v>
      </c>
      <c r="AH136" s="79" t="s">
        <v>340</v>
      </c>
      <c r="AI136" s="79" t="s">
        <v>340</v>
      </c>
      <c r="AJ136" s="74" t="s">
        <v>59</v>
      </c>
      <c r="AK136" s="79" t="s">
        <v>340</v>
      </c>
      <c r="AL136" s="74" t="s">
        <v>59</v>
      </c>
      <c r="AM136" s="74" t="s">
        <v>59</v>
      </c>
      <c r="AN136" s="74" t="s">
        <v>59</v>
      </c>
      <c r="AO136" s="74" t="s">
        <v>59</v>
      </c>
      <c r="AP136" s="74" t="s">
        <v>59</v>
      </c>
      <c r="AQ136" s="74" t="s">
        <v>59</v>
      </c>
      <c r="AR136" s="79">
        <v>25.33</v>
      </c>
    </row>
    <row r="137" spans="1:44" ht="42" customHeight="1" x14ac:dyDescent="0.3">
      <c r="A137" s="79" t="s">
        <v>159</v>
      </c>
      <c r="B137" s="69"/>
      <c r="C137" s="70" t="s">
        <v>253</v>
      </c>
      <c r="D137" s="70" t="s">
        <v>224</v>
      </c>
      <c r="E137" s="70"/>
      <c r="F137" s="70" t="s">
        <v>149</v>
      </c>
      <c r="G137" s="71" t="s">
        <v>258</v>
      </c>
      <c r="H137" s="74" t="s">
        <v>59</v>
      </c>
      <c r="I137" s="88" t="s">
        <v>59</v>
      </c>
      <c r="J137" s="74" t="s">
        <v>59</v>
      </c>
      <c r="K137" s="74" t="s">
        <v>59</v>
      </c>
      <c r="L137" s="74" t="s">
        <v>59</v>
      </c>
      <c r="M137" s="74" t="s">
        <v>59</v>
      </c>
      <c r="N137" s="74" t="s">
        <v>59</v>
      </c>
      <c r="O137" s="74" t="s">
        <v>59</v>
      </c>
      <c r="P137" s="74" t="s">
        <v>59</v>
      </c>
      <c r="Q137" s="74" t="s">
        <v>59</v>
      </c>
      <c r="R137" s="74" t="s">
        <v>59</v>
      </c>
      <c r="S137" s="74" t="s">
        <v>59</v>
      </c>
      <c r="T137" s="74" t="s">
        <v>59</v>
      </c>
      <c r="U137" s="74" t="s">
        <v>59</v>
      </c>
      <c r="V137" s="74" t="s">
        <v>59</v>
      </c>
      <c r="W137" s="74" t="s">
        <v>59</v>
      </c>
      <c r="X137" s="74" t="s">
        <v>59</v>
      </c>
      <c r="Y137" s="74" t="s">
        <v>59</v>
      </c>
      <c r="Z137" s="74" t="s">
        <v>59</v>
      </c>
      <c r="AA137" s="41" t="s">
        <v>59</v>
      </c>
      <c r="AB137" s="41" t="s">
        <v>59</v>
      </c>
      <c r="AC137" s="41" t="s">
        <v>59</v>
      </c>
      <c r="AD137" s="41" t="s">
        <v>59</v>
      </c>
      <c r="AE137" s="41" t="s">
        <v>59</v>
      </c>
      <c r="AF137" s="79" t="s">
        <v>341</v>
      </c>
      <c r="AG137" s="79" t="s">
        <v>341</v>
      </c>
      <c r="AH137" s="79" t="s">
        <v>341</v>
      </c>
      <c r="AI137" s="79" t="s">
        <v>341</v>
      </c>
      <c r="AJ137" s="74" t="s">
        <v>59</v>
      </c>
      <c r="AK137" s="79" t="s">
        <v>341</v>
      </c>
      <c r="AL137" s="74" t="s">
        <v>59</v>
      </c>
      <c r="AM137" s="74" t="s">
        <v>59</v>
      </c>
      <c r="AN137" s="74" t="s">
        <v>59</v>
      </c>
      <c r="AO137" s="74" t="s">
        <v>59</v>
      </c>
      <c r="AP137" s="74" t="s">
        <v>59</v>
      </c>
      <c r="AQ137" s="74" t="s">
        <v>59</v>
      </c>
      <c r="AR137" s="79">
        <v>32.24</v>
      </c>
    </row>
    <row r="138" spans="1:44" s="1" customFormat="1" ht="42" customHeight="1" x14ac:dyDescent="0.3">
      <c r="A138" s="79" t="s">
        <v>159</v>
      </c>
      <c r="B138" s="69"/>
      <c r="C138" s="70" t="s">
        <v>253</v>
      </c>
      <c r="D138" s="70" t="s">
        <v>225</v>
      </c>
      <c r="E138" s="70"/>
      <c r="F138" s="70" t="s">
        <v>149</v>
      </c>
      <c r="G138" s="71" t="s">
        <v>260</v>
      </c>
      <c r="H138" s="74" t="s">
        <v>59</v>
      </c>
      <c r="I138" s="74" t="s">
        <v>59</v>
      </c>
      <c r="J138" s="74" t="s">
        <v>59</v>
      </c>
      <c r="K138" s="74" t="s">
        <v>59</v>
      </c>
      <c r="L138" s="74" t="s">
        <v>59</v>
      </c>
      <c r="M138" s="74" t="s">
        <v>59</v>
      </c>
      <c r="N138" s="74" t="s">
        <v>59</v>
      </c>
      <c r="O138" s="74" t="s">
        <v>59</v>
      </c>
      <c r="P138" s="74" t="s">
        <v>59</v>
      </c>
      <c r="Q138" s="74" t="s">
        <v>59</v>
      </c>
      <c r="R138" s="74" t="s">
        <v>59</v>
      </c>
      <c r="S138" s="74" t="s">
        <v>59</v>
      </c>
      <c r="T138" s="74" t="s">
        <v>59</v>
      </c>
      <c r="U138" s="41" t="str">
        <f t="shared" si="69"/>
        <v>NA</v>
      </c>
      <c r="V138" s="74" t="s">
        <v>59</v>
      </c>
      <c r="W138" s="74" t="s">
        <v>59</v>
      </c>
      <c r="X138" s="74" t="s">
        <v>59</v>
      </c>
      <c r="Y138" s="74" t="s">
        <v>59</v>
      </c>
      <c r="Z138" s="74" t="s">
        <v>59</v>
      </c>
      <c r="AA138" s="41" t="s">
        <v>59</v>
      </c>
      <c r="AB138" s="41" t="s">
        <v>59</v>
      </c>
      <c r="AC138" s="41" t="s">
        <v>59</v>
      </c>
      <c r="AD138" s="41" t="s">
        <v>59</v>
      </c>
      <c r="AE138" s="41" t="s">
        <v>59</v>
      </c>
      <c r="AF138" s="79" t="s">
        <v>342</v>
      </c>
      <c r="AG138" s="79" t="s">
        <v>342</v>
      </c>
      <c r="AH138" s="79" t="s">
        <v>342</v>
      </c>
      <c r="AI138" s="79" t="str">
        <f>AG138</f>
        <v>$22.50(with Bachelor's degree)</v>
      </c>
      <c r="AJ138" s="74" t="s">
        <v>59</v>
      </c>
      <c r="AK138" s="79" t="str">
        <f>AG138</f>
        <v>$22.50(with Bachelor's degree)</v>
      </c>
      <c r="AL138" s="74" t="s">
        <v>59</v>
      </c>
      <c r="AM138" s="74" t="s">
        <v>59</v>
      </c>
      <c r="AN138" s="74" t="s">
        <v>59</v>
      </c>
      <c r="AO138" s="74" t="s">
        <v>59</v>
      </c>
      <c r="AP138" s="89" t="s">
        <v>59</v>
      </c>
      <c r="AQ138" s="72">
        <v>22.5</v>
      </c>
      <c r="AR138" s="74" t="s">
        <v>59</v>
      </c>
    </row>
    <row r="139" spans="1:44" ht="42" customHeight="1" x14ac:dyDescent="0.3">
      <c r="A139" s="79" t="s">
        <v>159</v>
      </c>
      <c r="B139" s="69"/>
      <c r="C139" s="70" t="s">
        <v>253</v>
      </c>
      <c r="D139" s="70" t="s">
        <v>225</v>
      </c>
      <c r="E139" s="70"/>
      <c r="F139" s="70" t="s">
        <v>149</v>
      </c>
      <c r="G139" s="71" t="s">
        <v>262</v>
      </c>
      <c r="H139" s="74" t="s">
        <v>59</v>
      </c>
      <c r="I139" s="74" t="s">
        <v>59</v>
      </c>
      <c r="J139" s="74" t="s">
        <v>59</v>
      </c>
      <c r="K139" s="74" t="s">
        <v>59</v>
      </c>
      <c r="L139" s="74" t="s">
        <v>59</v>
      </c>
      <c r="M139" s="74" t="s">
        <v>59</v>
      </c>
      <c r="N139" s="74" t="s">
        <v>59</v>
      </c>
      <c r="O139" s="74" t="s">
        <v>59</v>
      </c>
      <c r="P139" s="74" t="s">
        <v>59</v>
      </c>
      <c r="Q139" s="74" t="s">
        <v>59</v>
      </c>
      <c r="R139" s="74" t="s">
        <v>59</v>
      </c>
      <c r="S139" s="74" t="s">
        <v>59</v>
      </c>
      <c r="T139" s="74" t="s">
        <v>59</v>
      </c>
      <c r="U139" s="41" t="str">
        <f>Q139</f>
        <v>NA</v>
      </c>
      <c r="V139" s="74" t="s">
        <v>59</v>
      </c>
      <c r="W139" s="74" t="s">
        <v>59</v>
      </c>
      <c r="X139" s="74" t="s">
        <v>59</v>
      </c>
      <c r="Y139" s="74" t="s">
        <v>59</v>
      </c>
      <c r="Z139" s="74" t="s">
        <v>59</v>
      </c>
      <c r="AA139" s="41" t="s">
        <v>59</v>
      </c>
      <c r="AB139" s="41" t="s">
        <v>59</v>
      </c>
      <c r="AC139" s="41" t="s">
        <v>59</v>
      </c>
      <c r="AD139" s="41" t="s">
        <v>59</v>
      </c>
      <c r="AE139" s="41" t="s">
        <v>59</v>
      </c>
      <c r="AF139" s="90" t="s">
        <v>343</v>
      </c>
      <c r="AG139" s="90" t="s">
        <v>343</v>
      </c>
      <c r="AH139" s="90" t="s">
        <v>343</v>
      </c>
      <c r="AI139" s="90" t="str">
        <f>AG139</f>
        <v>$28.71 (w/ Bachelor's Degree)</v>
      </c>
      <c r="AJ139" s="74" t="s">
        <v>59</v>
      </c>
      <c r="AK139" s="90" t="str">
        <f>AG139</f>
        <v>$28.71 (w/ Bachelor's Degree)</v>
      </c>
      <c r="AL139" s="74" t="s">
        <v>59</v>
      </c>
      <c r="AM139" s="74" t="s">
        <v>59</v>
      </c>
      <c r="AN139" s="74" t="s">
        <v>59</v>
      </c>
      <c r="AO139" s="74" t="s">
        <v>59</v>
      </c>
      <c r="AP139" s="74" t="s">
        <v>59</v>
      </c>
      <c r="AQ139" s="72">
        <v>28.71</v>
      </c>
      <c r="AR139" s="74" t="s">
        <v>59</v>
      </c>
    </row>
    <row r="140" spans="1:44" s="1" customFormat="1" ht="42" customHeight="1" x14ac:dyDescent="0.3">
      <c r="A140" s="79" t="s">
        <v>159</v>
      </c>
      <c r="B140" s="69"/>
      <c r="C140" s="70" t="s">
        <v>253</v>
      </c>
      <c r="D140" s="70" t="s">
        <v>232</v>
      </c>
      <c r="E140" s="70"/>
      <c r="F140" s="70" t="s">
        <v>149</v>
      </c>
      <c r="G140" s="71" t="s">
        <v>264</v>
      </c>
      <c r="H140" s="74" t="s">
        <v>59</v>
      </c>
      <c r="I140" s="74" t="s">
        <v>59</v>
      </c>
      <c r="J140" s="74" t="s">
        <v>59</v>
      </c>
      <c r="K140" s="74" t="s">
        <v>59</v>
      </c>
      <c r="L140" s="74" t="s">
        <v>59</v>
      </c>
      <c r="M140" s="74" t="s">
        <v>59</v>
      </c>
      <c r="N140" s="74" t="s">
        <v>59</v>
      </c>
      <c r="O140" s="74" t="s">
        <v>59</v>
      </c>
      <c r="P140" s="74" t="s">
        <v>59</v>
      </c>
      <c r="Q140" s="74" t="s">
        <v>59</v>
      </c>
      <c r="R140" s="74" t="s">
        <v>59</v>
      </c>
      <c r="S140" s="74" t="s">
        <v>59</v>
      </c>
      <c r="T140" s="74" t="s">
        <v>59</v>
      </c>
      <c r="U140" s="41" t="str">
        <f t="shared" ref="U140" si="70">Q140</f>
        <v>NA</v>
      </c>
      <c r="V140" s="74" t="s">
        <v>59</v>
      </c>
      <c r="W140" s="74" t="s">
        <v>59</v>
      </c>
      <c r="X140" s="74" t="s">
        <v>59</v>
      </c>
      <c r="Y140" s="74" t="s">
        <v>59</v>
      </c>
      <c r="Z140" s="74" t="s">
        <v>59</v>
      </c>
      <c r="AA140" s="41" t="s">
        <v>59</v>
      </c>
      <c r="AB140" s="41" t="s">
        <v>59</v>
      </c>
      <c r="AC140" s="41" t="s">
        <v>59</v>
      </c>
      <c r="AD140" s="41" t="s">
        <v>59</v>
      </c>
      <c r="AE140" s="41" t="s">
        <v>59</v>
      </c>
      <c r="AF140" s="74" t="s">
        <v>59</v>
      </c>
      <c r="AG140" s="74" t="s">
        <v>59</v>
      </c>
      <c r="AH140" s="74" t="s">
        <v>59</v>
      </c>
      <c r="AI140" s="74" t="s">
        <v>59</v>
      </c>
      <c r="AJ140" s="74" t="s">
        <v>59</v>
      </c>
      <c r="AK140" s="74" t="s">
        <v>59</v>
      </c>
      <c r="AL140" s="74" t="s">
        <v>59</v>
      </c>
      <c r="AM140" s="74" t="s">
        <v>59</v>
      </c>
      <c r="AN140" s="74" t="s">
        <v>59</v>
      </c>
      <c r="AO140" s="74" t="s">
        <v>59</v>
      </c>
      <c r="AP140" s="72">
        <v>22.5</v>
      </c>
      <c r="AQ140" s="74" t="s">
        <v>59</v>
      </c>
      <c r="AR140" s="74" t="s">
        <v>59</v>
      </c>
    </row>
    <row r="141" spans="1:44" ht="42" customHeight="1" x14ac:dyDescent="0.3">
      <c r="A141" s="79" t="s">
        <v>159</v>
      </c>
      <c r="B141" s="69"/>
      <c r="C141" s="70" t="s">
        <v>253</v>
      </c>
      <c r="D141" s="70" t="s">
        <v>232</v>
      </c>
      <c r="E141" s="70"/>
      <c r="F141" s="70" t="s">
        <v>149</v>
      </c>
      <c r="G141" s="71" t="s">
        <v>265</v>
      </c>
      <c r="H141" s="74" t="s">
        <v>59</v>
      </c>
      <c r="I141" s="74" t="s">
        <v>59</v>
      </c>
      <c r="J141" s="74" t="s">
        <v>59</v>
      </c>
      <c r="K141" s="74" t="s">
        <v>59</v>
      </c>
      <c r="L141" s="74" t="s">
        <v>59</v>
      </c>
      <c r="M141" s="74" t="s">
        <v>59</v>
      </c>
      <c r="N141" s="74" t="s">
        <v>59</v>
      </c>
      <c r="O141" s="74" t="s">
        <v>59</v>
      </c>
      <c r="P141" s="74" t="s">
        <v>59</v>
      </c>
      <c r="Q141" s="74" t="s">
        <v>59</v>
      </c>
      <c r="R141" s="74" t="s">
        <v>59</v>
      </c>
      <c r="S141" s="74" t="s">
        <v>59</v>
      </c>
      <c r="T141" s="74" t="s">
        <v>59</v>
      </c>
      <c r="U141" s="41" t="str">
        <f>Q141</f>
        <v>NA</v>
      </c>
      <c r="V141" s="74" t="s">
        <v>59</v>
      </c>
      <c r="W141" s="74" t="s">
        <v>59</v>
      </c>
      <c r="X141" s="74" t="s">
        <v>59</v>
      </c>
      <c r="Y141" s="74" t="s">
        <v>59</v>
      </c>
      <c r="Z141" s="74" t="s">
        <v>59</v>
      </c>
      <c r="AA141" s="41" t="s">
        <v>59</v>
      </c>
      <c r="AB141" s="41" t="s">
        <v>59</v>
      </c>
      <c r="AC141" s="41" t="s">
        <v>59</v>
      </c>
      <c r="AD141" s="41" t="s">
        <v>59</v>
      </c>
      <c r="AE141" s="41" t="s">
        <v>59</v>
      </c>
      <c r="AF141" s="74" t="s">
        <v>59</v>
      </c>
      <c r="AG141" s="74" t="s">
        <v>59</v>
      </c>
      <c r="AH141" s="74" t="s">
        <v>59</v>
      </c>
      <c r="AI141" s="74" t="s">
        <v>59</v>
      </c>
      <c r="AJ141" s="74" t="s">
        <v>59</v>
      </c>
      <c r="AK141" s="74" t="s">
        <v>59</v>
      </c>
      <c r="AL141" s="74" t="s">
        <v>59</v>
      </c>
      <c r="AM141" s="74" t="s">
        <v>59</v>
      </c>
      <c r="AN141" s="74" t="s">
        <v>59</v>
      </c>
      <c r="AO141" s="74" t="s">
        <v>59</v>
      </c>
      <c r="AP141" s="72">
        <v>28.71</v>
      </c>
      <c r="AQ141" s="74" t="s">
        <v>59</v>
      </c>
      <c r="AR141" s="74" t="s">
        <v>59</v>
      </c>
    </row>
    <row r="142" spans="1:44" ht="42" customHeight="1" x14ac:dyDescent="0.3">
      <c r="A142" s="79" t="s">
        <v>159</v>
      </c>
      <c r="B142" s="69"/>
      <c r="C142" s="70" t="s">
        <v>253</v>
      </c>
      <c r="D142" s="70"/>
      <c r="E142" s="70" t="s">
        <v>213</v>
      </c>
      <c r="F142" s="70" t="s">
        <v>149</v>
      </c>
      <c r="G142" s="71" t="s">
        <v>266</v>
      </c>
      <c r="H142" s="74" t="s">
        <v>59</v>
      </c>
      <c r="I142" s="72">
        <v>10.14</v>
      </c>
      <c r="J142" s="72">
        <v>10.14</v>
      </c>
      <c r="K142" s="72">
        <v>10.14</v>
      </c>
      <c r="L142" s="72">
        <v>10.14</v>
      </c>
      <c r="M142" s="74" t="s">
        <v>59</v>
      </c>
      <c r="N142" s="74" t="s">
        <v>59</v>
      </c>
      <c r="O142" s="74" t="s">
        <v>59</v>
      </c>
      <c r="P142" s="72">
        <v>10.14</v>
      </c>
      <c r="Q142" s="72">
        <v>10.14</v>
      </c>
      <c r="R142" s="72">
        <v>10.14</v>
      </c>
      <c r="S142" s="72">
        <v>10.14</v>
      </c>
      <c r="T142" s="74" t="s">
        <v>59</v>
      </c>
      <c r="U142" s="72">
        <v>10.14</v>
      </c>
      <c r="V142" s="72">
        <v>10.14</v>
      </c>
      <c r="W142" s="72">
        <v>10.14</v>
      </c>
      <c r="X142" s="72">
        <v>10.14</v>
      </c>
      <c r="Y142" s="74" t="s">
        <v>59</v>
      </c>
      <c r="Z142" s="74" t="s">
        <v>59</v>
      </c>
      <c r="AA142" s="74" t="s">
        <v>59</v>
      </c>
      <c r="AB142" s="74" t="s">
        <v>59</v>
      </c>
      <c r="AC142" s="74" t="s">
        <v>59</v>
      </c>
      <c r="AD142" s="74" t="s">
        <v>59</v>
      </c>
      <c r="AE142" s="74" t="s">
        <v>59</v>
      </c>
      <c r="AF142" s="74" t="s">
        <v>59</v>
      </c>
      <c r="AG142" s="74" t="s">
        <v>59</v>
      </c>
      <c r="AH142" s="74" t="s">
        <v>59</v>
      </c>
      <c r="AI142" s="74" t="s">
        <v>59</v>
      </c>
      <c r="AJ142" s="74" t="s">
        <v>59</v>
      </c>
      <c r="AK142" s="74" t="s">
        <v>59</v>
      </c>
      <c r="AL142" s="74" t="s">
        <v>59</v>
      </c>
      <c r="AM142" s="74" t="s">
        <v>59</v>
      </c>
      <c r="AN142" s="74" t="s">
        <v>59</v>
      </c>
      <c r="AO142" s="74" t="s">
        <v>59</v>
      </c>
      <c r="AP142" s="74" t="s">
        <v>59</v>
      </c>
      <c r="AQ142" s="74" t="s">
        <v>59</v>
      </c>
      <c r="AR142" s="74" t="s">
        <v>59</v>
      </c>
    </row>
    <row r="143" spans="1:44" ht="42" customHeight="1" x14ac:dyDescent="0.3">
      <c r="A143" s="79" t="s">
        <v>159</v>
      </c>
      <c r="B143" s="69"/>
      <c r="C143" s="70" t="s">
        <v>253</v>
      </c>
      <c r="D143" s="70" t="s">
        <v>224</v>
      </c>
      <c r="E143" s="70" t="s">
        <v>213</v>
      </c>
      <c r="F143" s="70" t="s">
        <v>149</v>
      </c>
      <c r="G143" s="71" t="s">
        <v>268</v>
      </c>
      <c r="H143" s="74" t="s">
        <v>59</v>
      </c>
      <c r="I143" s="88" t="s">
        <v>59</v>
      </c>
      <c r="J143" s="74" t="s">
        <v>59</v>
      </c>
      <c r="K143" s="74" t="s">
        <v>59</v>
      </c>
      <c r="L143" s="74" t="s">
        <v>59</v>
      </c>
      <c r="M143" s="74" t="s">
        <v>59</v>
      </c>
      <c r="N143" s="74" t="s">
        <v>59</v>
      </c>
      <c r="O143" s="74" t="s">
        <v>59</v>
      </c>
      <c r="P143" s="74" t="s">
        <v>59</v>
      </c>
      <c r="Q143" s="74" t="s">
        <v>59</v>
      </c>
      <c r="R143" s="74" t="s">
        <v>59</v>
      </c>
      <c r="S143" s="74" t="s">
        <v>59</v>
      </c>
      <c r="T143" s="74" t="s">
        <v>59</v>
      </c>
      <c r="U143" s="74" t="s">
        <v>59</v>
      </c>
      <c r="V143" s="74" t="s">
        <v>59</v>
      </c>
      <c r="W143" s="74" t="s">
        <v>59</v>
      </c>
      <c r="X143" s="74" t="s">
        <v>59</v>
      </c>
      <c r="Y143" s="74" t="s">
        <v>59</v>
      </c>
      <c r="Z143" s="74" t="s">
        <v>59</v>
      </c>
      <c r="AA143" s="41" t="s">
        <v>59</v>
      </c>
      <c r="AB143" s="41" t="s">
        <v>59</v>
      </c>
      <c r="AC143" s="41" t="s">
        <v>59</v>
      </c>
      <c r="AD143" s="41" t="s">
        <v>59</v>
      </c>
      <c r="AE143" s="41" t="s">
        <v>59</v>
      </c>
      <c r="AF143" s="79" t="s">
        <v>344</v>
      </c>
      <c r="AG143" s="79" t="s">
        <v>344</v>
      </c>
      <c r="AH143" s="79" t="s">
        <v>344</v>
      </c>
      <c r="AI143" s="79" t="s">
        <v>344</v>
      </c>
      <c r="AJ143" s="74" t="s">
        <v>59</v>
      </c>
      <c r="AK143" s="79" t="s">
        <v>344</v>
      </c>
      <c r="AL143" s="74" t="s">
        <v>59</v>
      </c>
      <c r="AM143" s="74" t="s">
        <v>59</v>
      </c>
      <c r="AN143" s="74" t="s">
        <v>59</v>
      </c>
      <c r="AO143" s="74" t="s">
        <v>59</v>
      </c>
      <c r="AP143" s="74" t="s">
        <v>59</v>
      </c>
      <c r="AQ143" s="74" t="s">
        <v>59</v>
      </c>
      <c r="AR143" s="79">
        <v>8.24</v>
      </c>
    </row>
    <row r="144" spans="1:44" ht="42" customHeight="1" x14ac:dyDescent="0.3">
      <c r="A144" s="79" t="s">
        <v>159</v>
      </c>
      <c r="B144" s="69"/>
      <c r="C144" s="70" t="s">
        <v>253</v>
      </c>
      <c r="D144" s="70" t="s">
        <v>225</v>
      </c>
      <c r="E144" s="70" t="s">
        <v>213</v>
      </c>
      <c r="F144" s="70" t="s">
        <v>149</v>
      </c>
      <c r="G144" s="71" t="s">
        <v>270</v>
      </c>
      <c r="H144" s="74" t="s">
        <v>59</v>
      </c>
      <c r="I144" s="74" t="s">
        <v>59</v>
      </c>
      <c r="J144" s="74" t="s">
        <v>59</v>
      </c>
      <c r="K144" s="74" t="s">
        <v>59</v>
      </c>
      <c r="L144" s="74" t="s">
        <v>59</v>
      </c>
      <c r="M144" s="74" t="s">
        <v>59</v>
      </c>
      <c r="N144" s="74" t="s">
        <v>59</v>
      </c>
      <c r="O144" s="74" t="s">
        <v>59</v>
      </c>
      <c r="P144" s="74" t="s">
        <v>59</v>
      </c>
      <c r="Q144" s="74" t="s">
        <v>59</v>
      </c>
      <c r="R144" s="74" t="s">
        <v>59</v>
      </c>
      <c r="S144" s="74" t="s">
        <v>59</v>
      </c>
      <c r="T144" s="74" t="s">
        <v>59</v>
      </c>
      <c r="U144" s="41" t="str">
        <f>Q144</f>
        <v>NA</v>
      </c>
      <c r="V144" s="74" t="s">
        <v>59</v>
      </c>
      <c r="W144" s="74" t="s">
        <v>59</v>
      </c>
      <c r="X144" s="74" t="s">
        <v>59</v>
      </c>
      <c r="Y144" s="74" t="s">
        <v>59</v>
      </c>
      <c r="Z144" s="74" t="s">
        <v>59</v>
      </c>
      <c r="AA144" s="41" t="s">
        <v>59</v>
      </c>
      <c r="AB144" s="41" t="s">
        <v>59</v>
      </c>
      <c r="AC144" s="41" t="s">
        <v>59</v>
      </c>
      <c r="AD144" s="41" t="s">
        <v>59</v>
      </c>
      <c r="AE144" s="41" t="s">
        <v>59</v>
      </c>
      <c r="AF144" s="72" t="s">
        <v>345</v>
      </c>
      <c r="AG144" s="72" t="s">
        <v>345</v>
      </c>
      <c r="AH144" s="72" t="s">
        <v>345</v>
      </c>
      <c r="AI144" s="72" t="s">
        <v>345</v>
      </c>
      <c r="AJ144" s="74" t="s">
        <v>59</v>
      </c>
      <c r="AK144" s="72" t="s">
        <v>345</v>
      </c>
      <c r="AL144" s="74" t="s">
        <v>59</v>
      </c>
      <c r="AM144" s="74" t="s">
        <v>59</v>
      </c>
      <c r="AN144" s="74" t="s">
        <v>59</v>
      </c>
      <c r="AO144" s="74" t="s">
        <v>59</v>
      </c>
      <c r="AP144" s="74" t="s">
        <v>59</v>
      </c>
      <c r="AQ144" s="79">
        <v>7.32</v>
      </c>
      <c r="AR144" s="74" t="s">
        <v>59</v>
      </c>
    </row>
    <row r="145" spans="1:44" ht="42" customHeight="1" x14ac:dyDescent="0.3">
      <c r="A145" s="79" t="s">
        <v>159</v>
      </c>
      <c r="B145" s="69"/>
      <c r="C145" s="70" t="s">
        <v>253</v>
      </c>
      <c r="D145" s="70" t="s">
        <v>232</v>
      </c>
      <c r="E145" s="70" t="s">
        <v>213</v>
      </c>
      <c r="F145" s="70" t="s">
        <v>149</v>
      </c>
      <c r="G145" s="71" t="s">
        <v>272</v>
      </c>
      <c r="H145" s="74" t="s">
        <v>59</v>
      </c>
      <c r="I145" s="88" t="s">
        <v>59</v>
      </c>
      <c r="J145" s="74" t="s">
        <v>59</v>
      </c>
      <c r="K145" s="74" t="s">
        <v>59</v>
      </c>
      <c r="L145" s="74" t="s">
        <v>59</v>
      </c>
      <c r="M145" s="74" t="s">
        <v>59</v>
      </c>
      <c r="N145" s="74" t="s">
        <v>59</v>
      </c>
      <c r="O145" s="74" t="s">
        <v>59</v>
      </c>
      <c r="P145" s="74" t="s">
        <v>59</v>
      </c>
      <c r="Q145" s="74" t="s">
        <v>59</v>
      </c>
      <c r="R145" s="74" t="s">
        <v>59</v>
      </c>
      <c r="S145" s="74" t="s">
        <v>59</v>
      </c>
      <c r="T145" s="74" t="s">
        <v>59</v>
      </c>
      <c r="U145" s="74" t="s">
        <v>59</v>
      </c>
      <c r="V145" s="74" t="s">
        <v>59</v>
      </c>
      <c r="W145" s="74" t="s">
        <v>59</v>
      </c>
      <c r="X145" s="74" t="s">
        <v>59</v>
      </c>
      <c r="Y145" s="74" t="s">
        <v>59</v>
      </c>
      <c r="Z145" s="74" t="s">
        <v>59</v>
      </c>
      <c r="AA145" s="41" t="s">
        <v>59</v>
      </c>
      <c r="AB145" s="41" t="s">
        <v>59</v>
      </c>
      <c r="AC145" s="41" t="s">
        <v>59</v>
      </c>
      <c r="AD145" s="41" t="s">
        <v>59</v>
      </c>
      <c r="AE145" s="41" t="s">
        <v>59</v>
      </c>
      <c r="AF145" s="41" t="s">
        <v>59</v>
      </c>
      <c r="AG145" s="41" t="s">
        <v>59</v>
      </c>
      <c r="AH145" s="41" t="s">
        <v>59</v>
      </c>
      <c r="AI145" s="41" t="s">
        <v>59</v>
      </c>
      <c r="AJ145" s="74" t="s">
        <v>59</v>
      </c>
      <c r="AK145" s="41" t="s">
        <v>59</v>
      </c>
      <c r="AL145" s="74" t="s">
        <v>59</v>
      </c>
      <c r="AM145" s="74" t="s">
        <v>59</v>
      </c>
      <c r="AN145" s="74" t="s">
        <v>59</v>
      </c>
      <c r="AO145" s="74" t="s">
        <v>59</v>
      </c>
      <c r="AP145" s="79">
        <v>7.32</v>
      </c>
      <c r="AQ145" s="74" t="s">
        <v>59</v>
      </c>
      <c r="AR145" s="74" t="s">
        <v>59</v>
      </c>
    </row>
    <row r="146" spans="1:44" ht="42" customHeight="1" x14ac:dyDescent="0.3">
      <c r="A146" s="79" t="s">
        <v>159</v>
      </c>
      <c r="B146" s="69"/>
      <c r="C146" s="70" t="s">
        <v>253</v>
      </c>
      <c r="D146" s="72" t="s">
        <v>64</v>
      </c>
      <c r="E146" s="70"/>
      <c r="F146" s="70" t="s">
        <v>149</v>
      </c>
      <c r="G146" s="71" t="s">
        <v>273</v>
      </c>
      <c r="H146" s="74" t="s">
        <v>59</v>
      </c>
      <c r="I146" s="72">
        <v>32.93</v>
      </c>
      <c r="J146" s="72">
        <v>32.93</v>
      </c>
      <c r="K146" s="72">
        <v>32.93</v>
      </c>
      <c r="L146" s="72">
        <v>32.93</v>
      </c>
      <c r="M146" s="74" t="s">
        <v>59</v>
      </c>
      <c r="N146" s="74" t="s">
        <v>59</v>
      </c>
      <c r="O146" s="74" t="s">
        <v>59</v>
      </c>
      <c r="P146" s="72">
        <v>32.93</v>
      </c>
      <c r="Q146" s="72">
        <v>32.93</v>
      </c>
      <c r="R146" s="72">
        <v>32.93</v>
      </c>
      <c r="S146" s="72">
        <v>32.93</v>
      </c>
      <c r="T146" s="74" t="s">
        <v>59</v>
      </c>
      <c r="U146" s="72">
        <v>32.93</v>
      </c>
      <c r="V146" s="72">
        <v>32.93</v>
      </c>
      <c r="W146" s="72">
        <v>32.93</v>
      </c>
      <c r="X146" s="72">
        <v>32.93</v>
      </c>
      <c r="Y146" s="74" t="s">
        <v>59</v>
      </c>
      <c r="Z146" s="74" t="s">
        <v>59</v>
      </c>
      <c r="AA146" s="41" t="s">
        <v>59</v>
      </c>
      <c r="AB146" s="41" t="s">
        <v>59</v>
      </c>
      <c r="AC146" s="41" t="s">
        <v>59</v>
      </c>
      <c r="AD146" s="41" t="s">
        <v>59</v>
      </c>
      <c r="AE146" s="41" t="s">
        <v>59</v>
      </c>
      <c r="AF146" s="74" t="s">
        <v>59</v>
      </c>
      <c r="AG146" s="74" t="s">
        <v>59</v>
      </c>
      <c r="AH146" s="41" t="s">
        <v>59</v>
      </c>
      <c r="AI146" s="74" t="s">
        <v>59</v>
      </c>
      <c r="AJ146" s="74" t="s">
        <v>59</v>
      </c>
      <c r="AK146" s="74" t="s">
        <v>59</v>
      </c>
      <c r="AL146" s="74" t="s">
        <v>59</v>
      </c>
      <c r="AM146" s="74" t="s">
        <v>59</v>
      </c>
      <c r="AN146" s="74" t="s">
        <v>59</v>
      </c>
      <c r="AO146" s="74" t="s">
        <v>59</v>
      </c>
      <c r="AP146" s="74" t="s">
        <v>59</v>
      </c>
      <c r="AQ146" s="74" t="s">
        <v>59</v>
      </c>
      <c r="AR146" s="74" t="s">
        <v>59</v>
      </c>
    </row>
    <row r="147" spans="1:44" ht="42" customHeight="1" x14ac:dyDescent="0.3">
      <c r="A147" s="79" t="s">
        <v>159</v>
      </c>
      <c r="B147" s="69"/>
      <c r="C147" s="70" t="s">
        <v>253</v>
      </c>
      <c r="D147" s="72" t="s">
        <v>64</v>
      </c>
      <c r="E147" s="70"/>
      <c r="F147" s="70" t="s">
        <v>149</v>
      </c>
      <c r="G147" s="71" t="s">
        <v>274</v>
      </c>
      <c r="H147" s="74" t="s">
        <v>59</v>
      </c>
      <c r="I147" s="72">
        <v>41.91</v>
      </c>
      <c r="J147" s="72">
        <v>41.91</v>
      </c>
      <c r="K147" s="72">
        <v>41.91</v>
      </c>
      <c r="L147" s="72">
        <v>41.91</v>
      </c>
      <c r="M147" s="74" t="s">
        <v>59</v>
      </c>
      <c r="N147" s="74" t="s">
        <v>59</v>
      </c>
      <c r="O147" s="74" t="s">
        <v>59</v>
      </c>
      <c r="P147" s="72">
        <v>41.91</v>
      </c>
      <c r="Q147" s="72">
        <v>41.91</v>
      </c>
      <c r="R147" s="72">
        <v>41.91</v>
      </c>
      <c r="S147" s="72">
        <v>41.91</v>
      </c>
      <c r="T147" s="74" t="s">
        <v>59</v>
      </c>
      <c r="U147" s="72">
        <v>41.91</v>
      </c>
      <c r="V147" s="72">
        <v>41.91</v>
      </c>
      <c r="W147" s="72">
        <v>41.91</v>
      </c>
      <c r="X147" s="72">
        <v>41.91</v>
      </c>
      <c r="Y147" s="74" t="s">
        <v>59</v>
      </c>
      <c r="Z147" s="74" t="s">
        <v>59</v>
      </c>
      <c r="AA147" s="41" t="s">
        <v>59</v>
      </c>
      <c r="AB147" s="41" t="s">
        <v>59</v>
      </c>
      <c r="AC147" s="41" t="s">
        <v>59</v>
      </c>
      <c r="AD147" s="41" t="s">
        <v>59</v>
      </c>
      <c r="AE147" s="41" t="s">
        <v>59</v>
      </c>
      <c r="AF147" s="74" t="s">
        <v>59</v>
      </c>
      <c r="AG147" s="74" t="s">
        <v>59</v>
      </c>
      <c r="AH147" s="41" t="s">
        <v>59</v>
      </c>
      <c r="AI147" s="74" t="s">
        <v>59</v>
      </c>
      <c r="AJ147" s="74" t="s">
        <v>59</v>
      </c>
      <c r="AK147" s="74" t="s">
        <v>59</v>
      </c>
      <c r="AL147" s="74" t="s">
        <v>59</v>
      </c>
      <c r="AM147" s="74" t="s">
        <v>59</v>
      </c>
      <c r="AN147" s="74" t="s">
        <v>59</v>
      </c>
      <c r="AO147" s="74" t="s">
        <v>59</v>
      </c>
      <c r="AP147" s="74" t="s">
        <v>59</v>
      </c>
      <c r="AQ147" s="74" t="s">
        <v>59</v>
      </c>
      <c r="AR147" s="74" t="s">
        <v>59</v>
      </c>
    </row>
    <row r="148" spans="1:44" ht="42" customHeight="1" x14ac:dyDescent="0.3">
      <c r="A148" s="79" t="s">
        <v>159</v>
      </c>
      <c r="B148" s="69"/>
      <c r="C148" s="70" t="s">
        <v>253</v>
      </c>
      <c r="D148" s="70" t="s">
        <v>224</v>
      </c>
      <c r="E148" s="72" t="s">
        <v>64</v>
      </c>
      <c r="F148" s="70" t="s">
        <v>149</v>
      </c>
      <c r="G148" s="71" t="s">
        <v>275</v>
      </c>
      <c r="H148" s="74" t="s">
        <v>59</v>
      </c>
      <c r="I148" s="88" t="s">
        <v>59</v>
      </c>
      <c r="J148" s="74" t="s">
        <v>59</v>
      </c>
      <c r="K148" s="74" t="s">
        <v>59</v>
      </c>
      <c r="L148" s="74" t="s">
        <v>59</v>
      </c>
      <c r="M148" s="74" t="s">
        <v>59</v>
      </c>
      <c r="N148" s="74" t="s">
        <v>59</v>
      </c>
      <c r="O148" s="74" t="s">
        <v>59</v>
      </c>
      <c r="P148" s="74" t="s">
        <v>59</v>
      </c>
      <c r="Q148" s="74" t="s">
        <v>59</v>
      </c>
      <c r="R148" s="74" t="s">
        <v>59</v>
      </c>
      <c r="S148" s="74" t="s">
        <v>59</v>
      </c>
      <c r="T148" s="74" t="s">
        <v>59</v>
      </c>
      <c r="U148" s="74" t="s">
        <v>59</v>
      </c>
      <c r="V148" s="74" t="s">
        <v>59</v>
      </c>
      <c r="W148" s="74" t="s">
        <v>59</v>
      </c>
      <c r="X148" s="74" t="s">
        <v>59</v>
      </c>
      <c r="Y148" s="74" t="s">
        <v>59</v>
      </c>
      <c r="Z148" s="74" t="s">
        <v>59</v>
      </c>
      <c r="AA148" s="41" t="s">
        <v>59</v>
      </c>
      <c r="AB148" s="41" t="s">
        <v>59</v>
      </c>
      <c r="AC148" s="41" t="s">
        <v>59</v>
      </c>
      <c r="AD148" s="41" t="s">
        <v>59</v>
      </c>
      <c r="AE148" s="41" t="s">
        <v>59</v>
      </c>
      <c r="AF148" s="79" t="s">
        <v>346</v>
      </c>
      <c r="AG148" s="79" t="s">
        <v>346</v>
      </c>
      <c r="AH148" s="79" t="s">
        <v>346</v>
      </c>
      <c r="AI148" s="79" t="s">
        <v>346</v>
      </c>
      <c r="AJ148" s="74" t="s">
        <v>59</v>
      </c>
      <c r="AK148" s="79" t="s">
        <v>346</v>
      </c>
      <c r="AL148" s="74" t="s">
        <v>59</v>
      </c>
      <c r="AM148" s="74" t="s">
        <v>59</v>
      </c>
      <c r="AN148" s="74" t="s">
        <v>59</v>
      </c>
      <c r="AO148" s="74" t="s">
        <v>59</v>
      </c>
      <c r="AP148" s="74" t="s">
        <v>59</v>
      </c>
      <c r="AQ148" s="74" t="s">
        <v>59</v>
      </c>
      <c r="AR148" s="79">
        <v>32.93</v>
      </c>
    </row>
    <row r="149" spans="1:44" ht="42" customHeight="1" x14ac:dyDescent="0.3">
      <c r="A149" s="79" t="s">
        <v>159</v>
      </c>
      <c r="B149" s="69"/>
      <c r="C149" s="70" t="s">
        <v>253</v>
      </c>
      <c r="D149" s="70" t="s">
        <v>224</v>
      </c>
      <c r="E149" s="72" t="s">
        <v>64</v>
      </c>
      <c r="F149" s="70" t="s">
        <v>149</v>
      </c>
      <c r="G149" s="71" t="s">
        <v>277</v>
      </c>
      <c r="H149" s="74" t="s">
        <v>59</v>
      </c>
      <c r="I149" s="88" t="s">
        <v>59</v>
      </c>
      <c r="J149" s="74" t="s">
        <v>59</v>
      </c>
      <c r="K149" s="74" t="s">
        <v>59</v>
      </c>
      <c r="L149" s="74" t="s">
        <v>59</v>
      </c>
      <c r="M149" s="74" t="s">
        <v>59</v>
      </c>
      <c r="N149" s="74" t="s">
        <v>59</v>
      </c>
      <c r="O149" s="74" t="s">
        <v>59</v>
      </c>
      <c r="P149" s="74" t="s">
        <v>59</v>
      </c>
      <c r="Q149" s="74" t="s">
        <v>59</v>
      </c>
      <c r="R149" s="74" t="s">
        <v>59</v>
      </c>
      <c r="S149" s="74" t="s">
        <v>59</v>
      </c>
      <c r="T149" s="74" t="s">
        <v>59</v>
      </c>
      <c r="U149" s="74" t="s">
        <v>59</v>
      </c>
      <c r="V149" s="74" t="s">
        <v>59</v>
      </c>
      <c r="W149" s="74" t="s">
        <v>59</v>
      </c>
      <c r="X149" s="74" t="s">
        <v>59</v>
      </c>
      <c r="Y149" s="74" t="s">
        <v>59</v>
      </c>
      <c r="Z149" s="74" t="s">
        <v>59</v>
      </c>
      <c r="AA149" s="41" t="s">
        <v>59</v>
      </c>
      <c r="AB149" s="41" t="s">
        <v>59</v>
      </c>
      <c r="AC149" s="41" t="s">
        <v>59</v>
      </c>
      <c r="AD149" s="41" t="s">
        <v>59</v>
      </c>
      <c r="AE149" s="41" t="s">
        <v>59</v>
      </c>
      <c r="AF149" s="79" t="s">
        <v>347</v>
      </c>
      <c r="AG149" s="79" t="s">
        <v>347</v>
      </c>
      <c r="AH149" s="79" t="s">
        <v>347</v>
      </c>
      <c r="AI149" s="79" t="s">
        <v>347</v>
      </c>
      <c r="AJ149" s="74" t="s">
        <v>59</v>
      </c>
      <c r="AK149" s="79" t="s">
        <v>347</v>
      </c>
      <c r="AL149" s="74" t="s">
        <v>59</v>
      </c>
      <c r="AM149" s="74" t="s">
        <v>59</v>
      </c>
      <c r="AN149" s="74" t="s">
        <v>59</v>
      </c>
      <c r="AO149" s="74" t="s">
        <v>59</v>
      </c>
      <c r="AP149" s="74" t="s">
        <v>59</v>
      </c>
      <c r="AQ149" s="74" t="s">
        <v>59</v>
      </c>
      <c r="AR149" s="79">
        <v>41.91</v>
      </c>
    </row>
    <row r="150" spans="1:44" s="1" customFormat="1" ht="42" customHeight="1" x14ac:dyDescent="0.3">
      <c r="A150" s="79" t="s">
        <v>159</v>
      </c>
      <c r="B150" s="69"/>
      <c r="C150" s="70" t="s">
        <v>253</v>
      </c>
      <c r="D150" s="70" t="s">
        <v>225</v>
      </c>
      <c r="E150" s="72" t="s">
        <v>64</v>
      </c>
      <c r="F150" s="70" t="s">
        <v>149</v>
      </c>
      <c r="G150" s="71" t="s">
        <v>279</v>
      </c>
      <c r="H150" s="74" t="s">
        <v>59</v>
      </c>
      <c r="I150" s="74" t="s">
        <v>59</v>
      </c>
      <c r="J150" s="74" t="s">
        <v>59</v>
      </c>
      <c r="K150" s="74" t="s">
        <v>59</v>
      </c>
      <c r="L150" s="74" t="s">
        <v>59</v>
      </c>
      <c r="M150" s="74" t="s">
        <v>59</v>
      </c>
      <c r="N150" s="74" t="s">
        <v>59</v>
      </c>
      <c r="O150" s="74" t="s">
        <v>59</v>
      </c>
      <c r="P150" s="74" t="s">
        <v>59</v>
      </c>
      <c r="Q150" s="74" t="s">
        <v>59</v>
      </c>
      <c r="R150" s="74" t="s">
        <v>59</v>
      </c>
      <c r="S150" s="74" t="s">
        <v>59</v>
      </c>
      <c r="T150" s="74" t="s">
        <v>59</v>
      </c>
      <c r="U150" s="41" t="str">
        <f t="shared" ref="U150:U153" si="71">Q150</f>
        <v>NA</v>
      </c>
      <c r="V150" s="74" t="s">
        <v>59</v>
      </c>
      <c r="W150" s="74" t="s">
        <v>59</v>
      </c>
      <c r="X150" s="74" t="s">
        <v>59</v>
      </c>
      <c r="Y150" s="74" t="s">
        <v>59</v>
      </c>
      <c r="Z150" s="74" t="s">
        <v>59</v>
      </c>
      <c r="AA150" s="41" t="s">
        <v>59</v>
      </c>
      <c r="AB150" s="41" t="s">
        <v>59</v>
      </c>
      <c r="AC150" s="41" t="s">
        <v>59</v>
      </c>
      <c r="AD150" s="41" t="s">
        <v>59</v>
      </c>
      <c r="AE150" s="41" t="s">
        <v>59</v>
      </c>
      <c r="AF150" s="79" t="s">
        <v>348</v>
      </c>
      <c r="AG150" s="79" t="s">
        <v>348</v>
      </c>
      <c r="AH150" s="79" t="s">
        <v>348</v>
      </c>
      <c r="AI150" s="79" t="s">
        <v>348</v>
      </c>
      <c r="AJ150" s="74" t="s">
        <v>59</v>
      </c>
      <c r="AK150" s="79" t="s">
        <v>348</v>
      </c>
      <c r="AL150" s="74" t="s">
        <v>59</v>
      </c>
      <c r="AM150" s="74" t="s">
        <v>59</v>
      </c>
      <c r="AN150" s="74" t="s">
        <v>59</v>
      </c>
      <c r="AO150" s="74" t="s">
        <v>59</v>
      </c>
      <c r="AP150" s="74" t="s">
        <v>59</v>
      </c>
      <c r="AQ150" s="72">
        <v>29.26</v>
      </c>
      <c r="AR150" s="74" t="s">
        <v>59</v>
      </c>
    </row>
    <row r="151" spans="1:44" ht="42" customHeight="1" x14ac:dyDescent="0.3">
      <c r="A151" s="79" t="s">
        <v>159</v>
      </c>
      <c r="B151" s="69"/>
      <c r="C151" s="70" t="s">
        <v>253</v>
      </c>
      <c r="D151" s="70" t="s">
        <v>225</v>
      </c>
      <c r="E151" s="72" t="s">
        <v>64</v>
      </c>
      <c r="F151" s="70" t="s">
        <v>149</v>
      </c>
      <c r="G151" s="71" t="s">
        <v>281</v>
      </c>
      <c r="H151" s="74" t="s">
        <v>59</v>
      </c>
      <c r="I151" s="74" t="s">
        <v>59</v>
      </c>
      <c r="J151" s="74" t="s">
        <v>59</v>
      </c>
      <c r="K151" s="74" t="s">
        <v>59</v>
      </c>
      <c r="L151" s="74" t="s">
        <v>59</v>
      </c>
      <c r="M151" s="74" t="s">
        <v>59</v>
      </c>
      <c r="N151" s="74" t="s">
        <v>59</v>
      </c>
      <c r="O151" s="74" t="s">
        <v>59</v>
      </c>
      <c r="P151" s="74" t="s">
        <v>59</v>
      </c>
      <c r="Q151" s="74" t="s">
        <v>59</v>
      </c>
      <c r="R151" s="74" t="s">
        <v>59</v>
      </c>
      <c r="S151" s="74" t="s">
        <v>59</v>
      </c>
      <c r="T151" s="74" t="s">
        <v>59</v>
      </c>
      <c r="U151" s="41" t="str">
        <f t="shared" si="71"/>
        <v>NA</v>
      </c>
      <c r="V151" s="74" t="s">
        <v>59</v>
      </c>
      <c r="W151" s="74" t="s">
        <v>59</v>
      </c>
      <c r="X151" s="74" t="s">
        <v>59</v>
      </c>
      <c r="Y151" s="74" t="s">
        <v>59</v>
      </c>
      <c r="Z151" s="74" t="s">
        <v>59</v>
      </c>
      <c r="AA151" s="41" t="s">
        <v>59</v>
      </c>
      <c r="AB151" s="41" t="s">
        <v>59</v>
      </c>
      <c r="AC151" s="41" t="s">
        <v>59</v>
      </c>
      <c r="AD151" s="41" t="s">
        <v>59</v>
      </c>
      <c r="AE151" s="41" t="s">
        <v>59</v>
      </c>
      <c r="AF151" s="79" t="s">
        <v>349</v>
      </c>
      <c r="AG151" s="79" t="s">
        <v>349</v>
      </c>
      <c r="AH151" s="79" t="s">
        <v>349</v>
      </c>
      <c r="AI151" s="79" t="s">
        <v>349</v>
      </c>
      <c r="AJ151" s="74" t="s">
        <v>59</v>
      </c>
      <c r="AK151" s="79" t="s">
        <v>349</v>
      </c>
      <c r="AL151" s="74" t="s">
        <v>59</v>
      </c>
      <c r="AM151" s="74" t="s">
        <v>59</v>
      </c>
      <c r="AN151" s="74" t="s">
        <v>59</v>
      </c>
      <c r="AO151" s="74" t="s">
        <v>59</v>
      </c>
      <c r="AP151" s="74" t="s">
        <v>59</v>
      </c>
      <c r="AQ151" s="79">
        <v>37.32</v>
      </c>
      <c r="AR151" s="74" t="s">
        <v>59</v>
      </c>
    </row>
    <row r="152" spans="1:44" s="1" customFormat="1" ht="42" customHeight="1" x14ac:dyDescent="0.3">
      <c r="A152" s="79" t="s">
        <v>159</v>
      </c>
      <c r="B152" s="69"/>
      <c r="C152" s="70" t="s">
        <v>253</v>
      </c>
      <c r="D152" s="70" t="s">
        <v>232</v>
      </c>
      <c r="E152" s="72" t="s">
        <v>64</v>
      </c>
      <c r="F152" s="70" t="s">
        <v>149</v>
      </c>
      <c r="G152" s="71" t="s">
        <v>283</v>
      </c>
      <c r="H152" s="74" t="s">
        <v>59</v>
      </c>
      <c r="I152" s="74" t="s">
        <v>59</v>
      </c>
      <c r="J152" s="74" t="s">
        <v>59</v>
      </c>
      <c r="K152" s="74" t="s">
        <v>59</v>
      </c>
      <c r="L152" s="74" t="s">
        <v>59</v>
      </c>
      <c r="M152" s="74" t="s">
        <v>59</v>
      </c>
      <c r="N152" s="74" t="s">
        <v>59</v>
      </c>
      <c r="O152" s="74" t="s">
        <v>59</v>
      </c>
      <c r="P152" s="74" t="s">
        <v>59</v>
      </c>
      <c r="Q152" s="74" t="s">
        <v>59</v>
      </c>
      <c r="R152" s="74" t="s">
        <v>59</v>
      </c>
      <c r="S152" s="74" t="s">
        <v>59</v>
      </c>
      <c r="T152" s="74" t="s">
        <v>59</v>
      </c>
      <c r="U152" s="41" t="str">
        <f t="shared" si="71"/>
        <v>NA</v>
      </c>
      <c r="V152" s="74" t="s">
        <v>59</v>
      </c>
      <c r="W152" s="74" t="s">
        <v>59</v>
      </c>
      <c r="X152" s="74" t="s">
        <v>59</v>
      </c>
      <c r="Y152" s="74" t="s">
        <v>59</v>
      </c>
      <c r="Z152" s="74" t="s">
        <v>59</v>
      </c>
      <c r="AA152" s="41" t="s">
        <v>59</v>
      </c>
      <c r="AB152" s="41" t="s">
        <v>59</v>
      </c>
      <c r="AC152" s="41" t="s">
        <v>59</v>
      </c>
      <c r="AD152" s="41" t="s">
        <v>59</v>
      </c>
      <c r="AE152" s="41" t="s">
        <v>59</v>
      </c>
      <c r="AF152" s="74" t="s">
        <v>59</v>
      </c>
      <c r="AG152" s="74" t="s">
        <v>59</v>
      </c>
      <c r="AH152" s="74" t="s">
        <v>59</v>
      </c>
      <c r="AI152" s="74" t="s">
        <v>59</v>
      </c>
      <c r="AJ152" s="74" t="s">
        <v>59</v>
      </c>
      <c r="AK152" s="74" t="s">
        <v>59</v>
      </c>
      <c r="AL152" s="74" t="s">
        <v>59</v>
      </c>
      <c r="AM152" s="74" t="s">
        <v>59</v>
      </c>
      <c r="AN152" s="74" t="s">
        <v>59</v>
      </c>
      <c r="AO152" s="74" t="s">
        <v>59</v>
      </c>
      <c r="AP152" s="72">
        <v>29.26</v>
      </c>
      <c r="AQ152" s="74" t="s">
        <v>59</v>
      </c>
      <c r="AR152" s="74" t="s">
        <v>59</v>
      </c>
    </row>
    <row r="153" spans="1:44" ht="42" customHeight="1" x14ac:dyDescent="0.3">
      <c r="A153" s="79" t="s">
        <v>159</v>
      </c>
      <c r="B153" s="69"/>
      <c r="C153" s="70" t="s">
        <v>253</v>
      </c>
      <c r="D153" s="70" t="s">
        <v>232</v>
      </c>
      <c r="E153" s="72" t="s">
        <v>64</v>
      </c>
      <c r="F153" s="70" t="s">
        <v>149</v>
      </c>
      <c r="G153" s="71" t="s">
        <v>284</v>
      </c>
      <c r="H153" s="74" t="s">
        <v>59</v>
      </c>
      <c r="I153" s="74" t="s">
        <v>59</v>
      </c>
      <c r="J153" s="74" t="s">
        <v>59</v>
      </c>
      <c r="K153" s="74" t="s">
        <v>59</v>
      </c>
      <c r="L153" s="74" t="s">
        <v>59</v>
      </c>
      <c r="M153" s="74" t="s">
        <v>59</v>
      </c>
      <c r="N153" s="74" t="s">
        <v>59</v>
      </c>
      <c r="O153" s="74" t="s">
        <v>59</v>
      </c>
      <c r="P153" s="74" t="s">
        <v>59</v>
      </c>
      <c r="Q153" s="74" t="s">
        <v>59</v>
      </c>
      <c r="R153" s="74" t="s">
        <v>59</v>
      </c>
      <c r="S153" s="74" t="s">
        <v>59</v>
      </c>
      <c r="T153" s="74" t="s">
        <v>59</v>
      </c>
      <c r="U153" s="41" t="str">
        <f t="shared" si="71"/>
        <v>NA</v>
      </c>
      <c r="V153" s="74" t="s">
        <v>59</v>
      </c>
      <c r="W153" s="74" t="s">
        <v>59</v>
      </c>
      <c r="X153" s="74" t="s">
        <v>59</v>
      </c>
      <c r="Y153" s="74" t="s">
        <v>59</v>
      </c>
      <c r="Z153" s="74" t="s">
        <v>59</v>
      </c>
      <c r="AA153" s="41" t="s">
        <v>59</v>
      </c>
      <c r="AB153" s="41" t="s">
        <v>59</v>
      </c>
      <c r="AC153" s="41" t="s">
        <v>59</v>
      </c>
      <c r="AD153" s="41" t="s">
        <v>59</v>
      </c>
      <c r="AE153" s="41" t="s">
        <v>59</v>
      </c>
      <c r="AF153" s="74" t="s">
        <v>59</v>
      </c>
      <c r="AG153" s="74" t="s">
        <v>59</v>
      </c>
      <c r="AH153" s="74" t="s">
        <v>59</v>
      </c>
      <c r="AI153" s="74" t="s">
        <v>59</v>
      </c>
      <c r="AJ153" s="74" t="s">
        <v>59</v>
      </c>
      <c r="AK153" s="74" t="s">
        <v>59</v>
      </c>
      <c r="AL153" s="74" t="s">
        <v>59</v>
      </c>
      <c r="AM153" s="74" t="s">
        <v>59</v>
      </c>
      <c r="AN153" s="74" t="s">
        <v>59</v>
      </c>
      <c r="AO153" s="74" t="s">
        <v>59</v>
      </c>
      <c r="AP153" s="79">
        <v>37.32</v>
      </c>
      <c r="AQ153" s="74" t="s">
        <v>59</v>
      </c>
      <c r="AR153" s="74" t="s">
        <v>59</v>
      </c>
    </row>
    <row r="154" spans="1:44" ht="42" customHeight="1" x14ac:dyDescent="0.3">
      <c r="A154" s="79" t="s">
        <v>159</v>
      </c>
      <c r="B154" s="69"/>
      <c r="C154" s="70" t="s">
        <v>253</v>
      </c>
      <c r="D154" s="70"/>
      <c r="E154" s="72"/>
      <c r="F154" s="70" t="s">
        <v>149</v>
      </c>
      <c r="G154" s="71" t="s">
        <v>285</v>
      </c>
      <c r="H154" s="74" t="s">
        <v>59</v>
      </c>
      <c r="I154" s="74" t="s">
        <v>59</v>
      </c>
      <c r="J154" s="74" t="s">
        <v>59</v>
      </c>
      <c r="K154" s="74" t="s">
        <v>59</v>
      </c>
      <c r="L154" s="74" t="s">
        <v>59</v>
      </c>
      <c r="M154" s="72">
        <v>35.99</v>
      </c>
      <c r="N154" s="74" t="s">
        <v>59</v>
      </c>
      <c r="O154" s="74" t="s">
        <v>59</v>
      </c>
      <c r="P154" s="74" t="s">
        <v>59</v>
      </c>
      <c r="Q154" s="74" t="s">
        <v>59</v>
      </c>
      <c r="R154" s="74" t="s">
        <v>59</v>
      </c>
      <c r="S154" s="74" t="s">
        <v>59</v>
      </c>
      <c r="T154" s="74" t="s">
        <v>59</v>
      </c>
      <c r="U154" s="74" t="s">
        <v>59</v>
      </c>
      <c r="V154" s="74" t="s">
        <v>59</v>
      </c>
      <c r="W154" s="74" t="s">
        <v>59</v>
      </c>
      <c r="X154" s="74" t="s">
        <v>59</v>
      </c>
      <c r="Y154" s="74" t="s">
        <v>59</v>
      </c>
      <c r="Z154" s="74" t="s">
        <v>59</v>
      </c>
      <c r="AA154" s="74" t="s">
        <v>59</v>
      </c>
      <c r="AB154" s="74" t="s">
        <v>59</v>
      </c>
      <c r="AC154" s="74" t="s">
        <v>59</v>
      </c>
      <c r="AD154" s="74" t="s">
        <v>59</v>
      </c>
      <c r="AE154" s="74" t="s">
        <v>59</v>
      </c>
      <c r="AF154" s="74" t="s">
        <v>59</v>
      </c>
      <c r="AG154" s="74" t="s">
        <v>59</v>
      </c>
      <c r="AH154" s="74" t="s">
        <v>59</v>
      </c>
      <c r="AI154" s="74" t="s">
        <v>59</v>
      </c>
      <c r="AJ154" s="74" t="s">
        <v>59</v>
      </c>
      <c r="AK154" s="74" t="s">
        <v>59</v>
      </c>
      <c r="AL154" s="74" t="s">
        <v>59</v>
      </c>
      <c r="AM154" s="74" t="s">
        <v>59</v>
      </c>
      <c r="AN154" s="74" t="s">
        <v>59</v>
      </c>
      <c r="AO154" s="74" t="s">
        <v>59</v>
      </c>
      <c r="AP154" s="74" t="s">
        <v>59</v>
      </c>
      <c r="AQ154" s="74" t="s">
        <v>59</v>
      </c>
      <c r="AR154" s="74" t="s">
        <v>59</v>
      </c>
    </row>
    <row r="155" spans="1:44" ht="42" customHeight="1" x14ac:dyDescent="0.3">
      <c r="A155" s="79" t="s">
        <v>159</v>
      </c>
      <c r="B155" s="69"/>
      <c r="C155" s="70" t="s">
        <v>253</v>
      </c>
      <c r="D155" s="70"/>
      <c r="E155" s="72"/>
      <c r="F155" s="70" t="s">
        <v>149</v>
      </c>
      <c r="G155" s="71" t="s">
        <v>286</v>
      </c>
      <c r="H155" s="74" t="s">
        <v>59</v>
      </c>
      <c r="I155" s="74" t="s">
        <v>59</v>
      </c>
      <c r="J155" s="74" t="s">
        <v>59</v>
      </c>
      <c r="K155" s="74" t="s">
        <v>59</v>
      </c>
      <c r="L155" s="74" t="s">
        <v>59</v>
      </c>
      <c r="M155" s="72">
        <v>46.23</v>
      </c>
      <c r="N155" s="74" t="s">
        <v>59</v>
      </c>
      <c r="O155" s="74" t="s">
        <v>59</v>
      </c>
      <c r="P155" s="74" t="s">
        <v>59</v>
      </c>
      <c r="Q155" s="74" t="s">
        <v>59</v>
      </c>
      <c r="R155" s="74" t="s">
        <v>59</v>
      </c>
      <c r="S155" s="74" t="s">
        <v>59</v>
      </c>
      <c r="T155" s="74" t="s">
        <v>59</v>
      </c>
      <c r="U155" s="74" t="s">
        <v>59</v>
      </c>
      <c r="V155" s="74" t="s">
        <v>59</v>
      </c>
      <c r="W155" s="74" t="s">
        <v>59</v>
      </c>
      <c r="X155" s="74" t="s">
        <v>59</v>
      </c>
      <c r="Y155" s="74" t="s">
        <v>59</v>
      </c>
      <c r="Z155" s="74" t="s">
        <v>59</v>
      </c>
      <c r="AA155" s="74" t="s">
        <v>59</v>
      </c>
      <c r="AB155" s="74" t="s">
        <v>59</v>
      </c>
      <c r="AC155" s="74" t="s">
        <v>59</v>
      </c>
      <c r="AD155" s="74" t="s">
        <v>59</v>
      </c>
      <c r="AE155" s="74" t="s">
        <v>59</v>
      </c>
      <c r="AF155" s="74" t="s">
        <v>59</v>
      </c>
      <c r="AG155" s="74" t="s">
        <v>59</v>
      </c>
      <c r="AH155" s="74" t="s">
        <v>59</v>
      </c>
      <c r="AI155" s="74" t="s">
        <v>59</v>
      </c>
      <c r="AJ155" s="74" t="s">
        <v>59</v>
      </c>
      <c r="AK155" s="74" t="s">
        <v>59</v>
      </c>
      <c r="AL155" s="74" t="s">
        <v>59</v>
      </c>
      <c r="AM155" s="74" t="s">
        <v>59</v>
      </c>
      <c r="AN155" s="74" t="s">
        <v>59</v>
      </c>
      <c r="AO155" s="74" t="s">
        <v>59</v>
      </c>
      <c r="AP155" s="74" t="s">
        <v>59</v>
      </c>
      <c r="AQ155" s="74" t="s">
        <v>59</v>
      </c>
      <c r="AR155" s="74" t="s">
        <v>59</v>
      </c>
    </row>
    <row r="156" spans="1:44" ht="42" customHeight="1" x14ac:dyDescent="0.3">
      <c r="A156" s="79" t="s">
        <v>159</v>
      </c>
      <c r="B156" s="69"/>
      <c r="C156" s="70" t="s">
        <v>253</v>
      </c>
      <c r="D156" s="70" t="s">
        <v>213</v>
      </c>
      <c r="E156" s="70"/>
      <c r="F156" s="70" t="s">
        <v>149</v>
      </c>
      <c r="G156" s="71" t="s">
        <v>287</v>
      </c>
      <c r="H156" s="74" t="s">
        <v>59</v>
      </c>
      <c r="I156" s="88" t="s">
        <v>59</v>
      </c>
      <c r="J156" s="74" t="s">
        <v>59</v>
      </c>
      <c r="K156" s="74" t="s">
        <v>59</v>
      </c>
      <c r="L156" s="74" t="s">
        <v>59</v>
      </c>
      <c r="M156" s="79">
        <v>11.69</v>
      </c>
      <c r="N156" s="74" t="s">
        <v>59</v>
      </c>
      <c r="O156" s="74" t="s">
        <v>59</v>
      </c>
      <c r="P156" s="74" t="s">
        <v>59</v>
      </c>
      <c r="Q156" s="74" t="s">
        <v>59</v>
      </c>
      <c r="R156" s="74" t="s">
        <v>59</v>
      </c>
      <c r="S156" s="74" t="s">
        <v>59</v>
      </c>
      <c r="T156" s="74" t="s">
        <v>59</v>
      </c>
      <c r="U156" s="41" t="str">
        <f t="shared" ref="U156" si="72">Q156</f>
        <v>NA</v>
      </c>
      <c r="V156" s="74" t="s">
        <v>59</v>
      </c>
      <c r="W156" s="74" t="s">
        <v>59</v>
      </c>
      <c r="X156" s="74" t="s">
        <v>59</v>
      </c>
      <c r="Y156" s="74" t="s">
        <v>59</v>
      </c>
      <c r="Z156" s="74" t="s">
        <v>59</v>
      </c>
      <c r="AA156" s="41" t="s">
        <v>59</v>
      </c>
      <c r="AB156" s="41" t="s">
        <v>59</v>
      </c>
      <c r="AC156" s="41" t="s">
        <v>59</v>
      </c>
      <c r="AD156" s="41" t="s">
        <v>59</v>
      </c>
      <c r="AE156" s="41" t="s">
        <v>59</v>
      </c>
      <c r="AF156" s="74" t="s">
        <v>59</v>
      </c>
      <c r="AG156" s="74" t="s">
        <v>59</v>
      </c>
      <c r="AH156" s="41" t="s">
        <v>59</v>
      </c>
      <c r="AI156" s="74" t="s">
        <v>59</v>
      </c>
      <c r="AJ156" s="74" t="s">
        <v>59</v>
      </c>
      <c r="AK156" s="74" t="s">
        <v>59</v>
      </c>
      <c r="AL156" s="74" t="s">
        <v>59</v>
      </c>
      <c r="AM156" s="74" t="s">
        <v>59</v>
      </c>
      <c r="AN156" s="74" t="s">
        <v>59</v>
      </c>
      <c r="AO156" s="74" t="s">
        <v>59</v>
      </c>
      <c r="AP156" s="74" t="s">
        <v>59</v>
      </c>
      <c r="AQ156" s="74" t="s">
        <v>59</v>
      </c>
      <c r="AR156" s="74" t="s">
        <v>59</v>
      </c>
    </row>
    <row r="157" spans="1:44" ht="42" customHeight="1" x14ac:dyDescent="0.3">
      <c r="A157" s="69" t="s">
        <v>174</v>
      </c>
      <c r="B157" s="69"/>
      <c r="C157" s="70" t="s">
        <v>288</v>
      </c>
      <c r="D157" s="70" t="s">
        <v>169</v>
      </c>
      <c r="E157" s="70"/>
      <c r="F157" s="70" t="s">
        <v>149</v>
      </c>
      <c r="G157" s="71" t="s">
        <v>289</v>
      </c>
      <c r="H157" s="42">
        <v>205.95</v>
      </c>
      <c r="I157" s="88" t="s">
        <v>59</v>
      </c>
      <c r="J157" s="74" t="s">
        <v>59</v>
      </c>
      <c r="K157" s="74" t="s">
        <v>59</v>
      </c>
      <c r="L157" s="74" t="s">
        <v>59</v>
      </c>
      <c r="M157" s="74" t="s">
        <v>59</v>
      </c>
      <c r="N157" s="74" t="s">
        <v>59</v>
      </c>
      <c r="O157" s="74" t="s">
        <v>59</v>
      </c>
      <c r="P157" s="86" t="s">
        <v>178</v>
      </c>
      <c r="Q157" s="86" t="s">
        <v>178</v>
      </c>
      <c r="R157" s="86" t="s">
        <v>178</v>
      </c>
      <c r="S157" s="86" t="s">
        <v>178</v>
      </c>
      <c r="T157" s="74" t="s">
        <v>59</v>
      </c>
      <c r="U157" s="86" t="s">
        <v>178</v>
      </c>
      <c r="V157" s="86" t="s">
        <v>178</v>
      </c>
      <c r="W157" s="86" t="s">
        <v>178</v>
      </c>
      <c r="X157" s="86" t="s">
        <v>178</v>
      </c>
      <c r="Y157" s="74" t="s">
        <v>59</v>
      </c>
      <c r="Z157" s="74" t="s">
        <v>59</v>
      </c>
      <c r="AA157" s="41" t="s">
        <v>59</v>
      </c>
      <c r="AB157" s="41" t="s">
        <v>59</v>
      </c>
      <c r="AC157" s="41" t="s">
        <v>59</v>
      </c>
      <c r="AD157" s="41" t="s">
        <v>59</v>
      </c>
      <c r="AE157" s="41" t="s">
        <v>59</v>
      </c>
      <c r="AF157" s="74" t="s">
        <v>59</v>
      </c>
      <c r="AG157" s="74" t="s">
        <v>59</v>
      </c>
      <c r="AH157" s="74" t="s">
        <v>59</v>
      </c>
      <c r="AI157" s="74" t="s">
        <v>59</v>
      </c>
      <c r="AJ157" s="74" t="s">
        <v>59</v>
      </c>
      <c r="AK157" s="74" t="s">
        <v>59</v>
      </c>
      <c r="AL157" s="74" t="s">
        <v>59</v>
      </c>
      <c r="AM157" s="74" t="s">
        <v>59</v>
      </c>
      <c r="AN157" s="74" t="s">
        <v>59</v>
      </c>
      <c r="AO157" s="74" t="s">
        <v>59</v>
      </c>
      <c r="AP157" s="41" t="s">
        <v>59</v>
      </c>
      <c r="AQ157" s="74" t="s">
        <v>59</v>
      </c>
      <c r="AR157" s="74" t="s">
        <v>59</v>
      </c>
    </row>
    <row r="158" spans="1:44" ht="42" customHeight="1" x14ac:dyDescent="0.3">
      <c r="A158" s="69" t="s">
        <v>174</v>
      </c>
      <c r="B158" s="69"/>
      <c r="C158" s="70" t="s">
        <v>288</v>
      </c>
      <c r="D158" s="70" t="s">
        <v>224</v>
      </c>
      <c r="E158" s="70"/>
      <c r="F158" s="70" t="s">
        <v>149</v>
      </c>
      <c r="G158" s="71" t="s">
        <v>290</v>
      </c>
      <c r="H158" s="42">
        <v>171.57</v>
      </c>
      <c r="I158" s="88" t="s">
        <v>59</v>
      </c>
      <c r="J158" s="74" t="s">
        <v>59</v>
      </c>
      <c r="K158" s="74" t="s">
        <v>59</v>
      </c>
      <c r="L158" s="74" t="s">
        <v>59</v>
      </c>
      <c r="M158" s="74" t="s">
        <v>59</v>
      </c>
      <c r="N158" s="74" t="s">
        <v>59</v>
      </c>
      <c r="O158" s="74" t="s">
        <v>59</v>
      </c>
      <c r="P158" s="74" t="s">
        <v>59</v>
      </c>
      <c r="Q158" s="74" t="s">
        <v>59</v>
      </c>
      <c r="R158" s="74" t="s">
        <v>59</v>
      </c>
      <c r="S158" s="74" t="s">
        <v>59</v>
      </c>
      <c r="T158" s="74" t="s">
        <v>59</v>
      </c>
      <c r="U158" s="74" t="s">
        <v>59</v>
      </c>
      <c r="V158" s="74" t="s">
        <v>59</v>
      </c>
      <c r="W158" s="74" t="s">
        <v>59</v>
      </c>
      <c r="X158" s="74" t="s">
        <v>59</v>
      </c>
      <c r="Y158" s="74" t="s">
        <v>59</v>
      </c>
      <c r="Z158" s="74" t="s">
        <v>59</v>
      </c>
      <c r="AA158" s="41" t="s">
        <v>59</v>
      </c>
      <c r="AB158" s="41" t="s">
        <v>59</v>
      </c>
      <c r="AC158" s="41" t="s">
        <v>59</v>
      </c>
      <c r="AD158" s="41" t="s">
        <v>59</v>
      </c>
      <c r="AE158" s="41" t="s">
        <v>59</v>
      </c>
      <c r="AF158" s="43" t="s">
        <v>291</v>
      </c>
      <c r="AG158" s="43" t="s">
        <v>291</v>
      </c>
      <c r="AH158" s="43" t="s">
        <v>291</v>
      </c>
      <c r="AI158" s="43" t="s">
        <v>291</v>
      </c>
      <c r="AJ158" s="74" t="s">
        <v>59</v>
      </c>
      <c r="AK158" s="43" t="s">
        <v>291</v>
      </c>
      <c r="AL158" s="74" t="s">
        <v>59</v>
      </c>
      <c r="AM158" s="74" t="s">
        <v>59</v>
      </c>
      <c r="AN158" s="74" t="s">
        <v>59</v>
      </c>
      <c r="AO158" s="74" t="s">
        <v>59</v>
      </c>
      <c r="AP158" s="41" t="s">
        <v>59</v>
      </c>
      <c r="AQ158" s="74" t="s">
        <v>59</v>
      </c>
      <c r="AR158" s="43" t="s">
        <v>178</v>
      </c>
    </row>
    <row r="159" spans="1:44" ht="42" customHeight="1" x14ac:dyDescent="0.3">
      <c r="A159" s="69" t="s">
        <v>174</v>
      </c>
      <c r="B159" s="69"/>
      <c r="C159" s="70" t="s">
        <v>288</v>
      </c>
      <c r="D159" s="70" t="s">
        <v>225</v>
      </c>
      <c r="E159" s="70"/>
      <c r="F159" s="70" t="s">
        <v>149</v>
      </c>
      <c r="G159" s="71" t="s">
        <v>292</v>
      </c>
      <c r="H159" s="42">
        <v>153.25</v>
      </c>
      <c r="I159" s="88" t="s">
        <v>59</v>
      </c>
      <c r="J159" s="74" t="s">
        <v>59</v>
      </c>
      <c r="K159" s="74" t="s">
        <v>59</v>
      </c>
      <c r="L159" s="74" t="s">
        <v>59</v>
      </c>
      <c r="M159" s="74" t="s">
        <v>59</v>
      </c>
      <c r="N159" s="74" t="s">
        <v>59</v>
      </c>
      <c r="O159" s="74" t="s">
        <v>59</v>
      </c>
      <c r="P159" s="74" t="s">
        <v>59</v>
      </c>
      <c r="Q159" s="74" t="s">
        <v>59</v>
      </c>
      <c r="R159" s="74" t="s">
        <v>59</v>
      </c>
      <c r="S159" s="74" t="s">
        <v>59</v>
      </c>
      <c r="T159" s="74" t="s">
        <v>59</v>
      </c>
      <c r="U159" s="74" t="s">
        <v>59</v>
      </c>
      <c r="V159" s="74" t="s">
        <v>59</v>
      </c>
      <c r="W159" s="74" t="s">
        <v>59</v>
      </c>
      <c r="X159" s="74" t="s">
        <v>59</v>
      </c>
      <c r="Y159" s="74" t="s">
        <v>59</v>
      </c>
      <c r="Z159" s="74" t="s">
        <v>59</v>
      </c>
      <c r="AA159" s="41" t="s">
        <v>59</v>
      </c>
      <c r="AB159" s="41" t="s">
        <v>59</v>
      </c>
      <c r="AC159" s="41" t="s">
        <v>59</v>
      </c>
      <c r="AD159" s="41" t="s">
        <v>59</v>
      </c>
      <c r="AE159" s="41" t="s">
        <v>59</v>
      </c>
      <c r="AF159" s="43" t="s">
        <v>293</v>
      </c>
      <c r="AG159" s="43" t="s">
        <v>293</v>
      </c>
      <c r="AH159" s="43" t="s">
        <v>293</v>
      </c>
      <c r="AI159" s="43" t="s">
        <v>293</v>
      </c>
      <c r="AJ159" s="74" t="s">
        <v>59</v>
      </c>
      <c r="AK159" s="43" t="str">
        <f>AI159</f>
        <v>X (with Bach)</v>
      </c>
      <c r="AL159" s="74" t="s">
        <v>59</v>
      </c>
      <c r="AM159" s="74" t="s">
        <v>59</v>
      </c>
      <c r="AN159" s="41" t="s">
        <v>59</v>
      </c>
      <c r="AO159" s="41" t="s">
        <v>59</v>
      </c>
      <c r="AP159" s="41" t="s">
        <v>59</v>
      </c>
      <c r="AQ159" s="43" t="s">
        <v>178</v>
      </c>
      <c r="AR159" s="41" t="s">
        <v>59</v>
      </c>
    </row>
    <row r="160" spans="1:44" ht="42" customHeight="1" x14ac:dyDescent="0.3">
      <c r="A160" s="69" t="s">
        <v>174</v>
      </c>
      <c r="B160" s="69"/>
      <c r="C160" s="70" t="s">
        <v>288</v>
      </c>
      <c r="D160" s="70" t="s">
        <v>232</v>
      </c>
      <c r="E160" s="70"/>
      <c r="F160" s="70" t="s">
        <v>149</v>
      </c>
      <c r="G160" s="71" t="s">
        <v>294</v>
      </c>
      <c r="H160" s="42">
        <v>153.25</v>
      </c>
      <c r="I160" s="88" t="s">
        <v>59</v>
      </c>
      <c r="J160" s="74" t="s">
        <v>59</v>
      </c>
      <c r="K160" s="74" t="s">
        <v>59</v>
      </c>
      <c r="L160" s="74" t="s">
        <v>59</v>
      </c>
      <c r="M160" s="74" t="s">
        <v>59</v>
      </c>
      <c r="N160" s="74" t="s">
        <v>59</v>
      </c>
      <c r="O160" s="74" t="s">
        <v>59</v>
      </c>
      <c r="P160" s="74" t="s">
        <v>59</v>
      </c>
      <c r="Q160" s="74" t="s">
        <v>59</v>
      </c>
      <c r="R160" s="74" t="s">
        <v>59</v>
      </c>
      <c r="S160" s="74" t="s">
        <v>59</v>
      </c>
      <c r="T160" s="74" t="s">
        <v>59</v>
      </c>
      <c r="U160" s="74" t="s">
        <v>59</v>
      </c>
      <c r="V160" s="74" t="s">
        <v>59</v>
      </c>
      <c r="W160" s="74" t="s">
        <v>59</v>
      </c>
      <c r="X160" s="74" t="s">
        <v>59</v>
      </c>
      <c r="Y160" s="74" t="s">
        <v>59</v>
      </c>
      <c r="Z160" s="74" t="s">
        <v>59</v>
      </c>
      <c r="AA160" s="41" t="s">
        <v>59</v>
      </c>
      <c r="AB160" s="41" t="s">
        <v>59</v>
      </c>
      <c r="AC160" s="41" t="s">
        <v>59</v>
      </c>
      <c r="AD160" s="41" t="s">
        <v>59</v>
      </c>
      <c r="AE160" s="41" t="s">
        <v>59</v>
      </c>
      <c r="AF160" s="74" t="s">
        <v>59</v>
      </c>
      <c r="AG160" s="74" t="s">
        <v>59</v>
      </c>
      <c r="AH160" s="74" t="s">
        <v>59</v>
      </c>
      <c r="AI160" s="74" t="s">
        <v>59</v>
      </c>
      <c r="AJ160" s="74" t="s">
        <v>59</v>
      </c>
      <c r="AK160" s="74" t="s">
        <v>59</v>
      </c>
      <c r="AL160" s="74" t="s">
        <v>59</v>
      </c>
      <c r="AM160" s="74" t="s">
        <v>59</v>
      </c>
      <c r="AN160" s="41" t="s">
        <v>59</v>
      </c>
      <c r="AO160" s="41" t="s">
        <v>59</v>
      </c>
      <c r="AP160" s="43" t="s">
        <v>178</v>
      </c>
      <c r="AQ160" s="41" t="s">
        <v>59</v>
      </c>
      <c r="AR160" s="41" t="s">
        <v>59</v>
      </c>
    </row>
    <row r="161" spans="1:68" ht="42" customHeight="1" x14ac:dyDescent="0.3">
      <c r="A161" s="69" t="s">
        <v>174</v>
      </c>
      <c r="B161" s="69" t="s">
        <v>297</v>
      </c>
      <c r="C161" s="70" t="s">
        <v>298</v>
      </c>
      <c r="D161" s="70"/>
      <c r="E161" s="70"/>
      <c r="F161" s="70" t="s">
        <v>157</v>
      </c>
      <c r="G161" s="71" t="s">
        <v>299</v>
      </c>
      <c r="H161" s="84">
        <v>172.02</v>
      </c>
      <c r="I161" s="34" t="s">
        <v>178</v>
      </c>
      <c r="J161" s="43" t="s">
        <v>178</v>
      </c>
      <c r="K161" s="43" t="s">
        <v>178</v>
      </c>
      <c r="L161" s="43" t="s">
        <v>178</v>
      </c>
      <c r="M161" s="43" t="s">
        <v>178</v>
      </c>
      <c r="N161" s="43" t="s">
        <v>178</v>
      </c>
      <c r="O161" s="74" t="s">
        <v>59</v>
      </c>
      <c r="P161" s="43" t="s">
        <v>178</v>
      </c>
      <c r="Q161" s="43" t="s">
        <v>178</v>
      </c>
      <c r="R161" s="43" t="s">
        <v>178</v>
      </c>
      <c r="S161" s="43" t="s">
        <v>178</v>
      </c>
      <c r="T161" s="43" t="s">
        <v>178</v>
      </c>
      <c r="U161" s="74" t="s">
        <v>59</v>
      </c>
      <c r="V161" s="74" t="s">
        <v>59</v>
      </c>
      <c r="W161" s="74" t="s">
        <v>59</v>
      </c>
      <c r="X161" s="74" t="s">
        <v>59</v>
      </c>
      <c r="Y161" s="74" t="s">
        <v>59</v>
      </c>
      <c r="Z161" s="74" t="s">
        <v>59</v>
      </c>
      <c r="AA161" s="41" t="s">
        <v>59</v>
      </c>
      <c r="AB161" s="41" t="s">
        <v>59</v>
      </c>
      <c r="AC161" s="41" t="s">
        <v>59</v>
      </c>
      <c r="AD161" s="41" t="s">
        <v>59</v>
      </c>
      <c r="AE161" s="41" t="s">
        <v>59</v>
      </c>
      <c r="AF161" s="74" t="s">
        <v>59</v>
      </c>
      <c r="AG161" s="74" t="s">
        <v>59</v>
      </c>
      <c r="AH161" s="41" t="s">
        <v>59</v>
      </c>
      <c r="AI161" s="74" t="s">
        <v>59</v>
      </c>
      <c r="AJ161" s="74" t="s">
        <v>59</v>
      </c>
      <c r="AK161" s="74" t="s">
        <v>59</v>
      </c>
      <c r="AL161" s="74" t="s">
        <v>59</v>
      </c>
      <c r="AM161" s="74" t="s">
        <v>59</v>
      </c>
      <c r="AN161" s="74" t="s">
        <v>59</v>
      </c>
      <c r="AO161" s="74" t="s">
        <v>59</v>
      </c>
      <c r="AP161" s="41" t="s">
        <v>59</v>
      </c>
      <c r="AQ161" s="74" t="s">
        <v>59</v>
      </c>
      <c r="AR161" s="74" t="s">
        <v>59</v>
      </c>
    </row>
    <row r="162" spans="1:68" ht="42" customHeight="1" x14ac:dyDescent="0.3">
      <c r="A162" s="69" t="s">
        <v>174</v>
      </c>
      <c r="B162" s="69" t="s">
        <v>300</v>
      </c>
      <c r="C162" s="70" t="s">
        <v>301</v>
      </c>
      <c r="D162" s="70" t="s">
        <v>302</v>
      </c>
      <c r="E162" s="70"/>
      <c r="F162" s="70" t="s">
        <v>157</v>
      </c>
      <c r="G162" s="71" t="s">
        <v>303</v>
      </c>
      <c r="H162" s="84">
        <v>240.95</v>
      </c>
      <c r="I162" s="34" t="s">
        <v>178</v>
      </c>
      <c r="J162" s="43" t="s">
        <v>178</v>
      </c>
      <c r="K162" s="43" t="s">
        <v>178</v>
      </c>
      <c r="L162" s="43" t="s">
        <v>178</v>
      </c>
      <c r="M162" s="43" t="s">
        <v>178</v>
      </c>
      <c r="N162" s="43" t="s">
        <v>178</v>
      </c>
      <c r="O162" s="74" t="s">
        <v>59</v>
      </c>
      <c r="P162" s="43" t="s">
        <v>178</v>
      </c>
      <c r="Q162" s="43" t="s">
        <v>178</v>
      </c>
      <c r="R162" s="43" t="s">
        <v>178</v>
      </c>
      <c r="S162" s="43" t="s">
        <v>178</v>
      </c>
      <c r="T162" s="43" t="s">
        <v>178</v>
      </c>
      <c r="U162" s="74" t="s">
        <v>59</v>
      </c>
      <c r="V162" s="74" t="s">
        <v>59</v>
      </c>
      <c r="W162" s="74" t="s">
        <v>59</v>
      </c>
      <c r="X162" s="74" t="s">
        <v>59</v>
      </c>
      <c r="Y162" s="74" t="s">
        <v>59</v>
      </c>
      <c r="Z162" s="74" t="s">
        <v>59</v>
      </c>
      <c r="AA162" s="41" t="s">
        <v>59</v>
      </c>
      <c r="AB162" s="41" t="s">
        <v>59</v>
      </c>
      <c r="AC162" s="41" t="s">
        <v>59</v>
      </c>
      <c r="AD162" s="41" t="s">
        <v>59</v>
      </c>
      <c r="AE162" s="41" t="s">
        <v>59</v>
      </c>
      <c r="AF162" s="74" t="s">
        <v>59</v>
      </c>
      <c r="AG162" s="74" t="s">
        <v>59</v>
      </c>
      <c r="AH162" s="41" t="s">
        <v>59</v>
      </c>
      <c r="AI162" s="74" t="s">
        <v>59</v>
      </c>
      <c r="AJ162" s="74" t="s">
        <v>59</v>
      </c>
      <c r="AK162" s="74" t="s">
        <v>59</v>
      </c>
      <c r="AL162" s="74" t="s">
        <v>59</v>
      </c>
      <c r="AM162" s="74" t="s">
        <v>59</v>
      </c>
      <c r="AN162" s="74" t="s">
        <v>59</v>
      </c>
      <c r="AO162" s="74" t="s">
        <v>59</v>
      </c>
      <c r="AP162" s="41" t="s">
        <v>59</v>
      </c>
      <c r="AQ162" s="74" t="s">
        <v>59</v>
      </c>
      <c r="AR162" s="74" t="s">
        <v>59</v>
      </c>
    </row>
    <row r="163" spans="1:68" ht="42" customHeight="1" x14ac:dyDescent="0.3">
      <c r="A163" s="69" t="s">
        <v>174</v>
      </c>
      <c r="B163" s="69" t="s">
        <v>304</v>
      </c>
      <c r="C163" s="70" t="str">
        <f>C164</f>
        <v>H2036</v>
      </c>
      <c r="D163" s="70"/>
      <c r="E163" s="70"/>
      <c r="F163" s="70" t="s">
        <v>157</v>
      </c>
      <c r="G163" s="71" t="s">
        <v>305</v>
      </c>
      <c r="H163" s="84">
        <v>240.95</v>
      </c>
      <c r="I163" s="34" t="s">
        <v>178</v>
      </c>
      <c r="J163" s="43" t="s">
        <v>178</v>
      </c>
      <c r="K163" s="43" t="s">
        <v>178</v>
      </c>
      <c r="L163" s="43" t="s">
        <v>178</v>
      </c>
      <c r="M163" s="43" t="s">
        <v>178</v>
      </c>
      <c r="N163" s="43" t="s">
        <v>178</v>
      </c>
      <c r="O163" s="74" t="s">
        <v>59</v>
      </c>
      <c r="P163" s="43" t="s">
        <v>178</v>
      </c>
      <c r="Q163" s="43" t="s">
        <v>178</v>
      </c>
      <c r="R163" s="43" t="s">
        <v>178</v>
      </c>
      <c r="S163" s="43" t="s">
        <v>178</v>
      </c>
      <c r="T163" s="43" t="s">
        <v>178</v>
      </c>
      <c r="U163" s="41" t="s">
        <v>59</v>
      </c>
      <c r="V163" s="41" t="s">
        <v>59</v>
      </c>
      <c r="W163" s="41" t="s">
        <v>59</v>
      </c>
      <c r="X163" s="41" t="s">
        <v>59</v>
      </c>
      <c r="Y163" s="41" t="s">
        <v>59</v>
      </c>
      <c r="Z163" s="41" t="s">
        <v>59</v>
      </c>
      <c r="AA163" s="41" t="s">
        <v>59</v>
      </c>
      <c r="AB163" s="41" t="s">
        <v>59</v>
      </c>
      <c r="AC163" s="41" t="s">
        <v>59</v>
      </c>
      <c r="AD163" s="41" t="s">
        <v>59</v>
      </c>
      <c r="AE163" s="41" t="s">
        <v>59</v>
      </c>
      <c r="AF163" s="41" t="s">
        <v>59</v>
      </c>
      <c r="AG163" s="41" t="s">
        <v>59</v>
      </c>
      <c r="AH163" s="41" t="s">
        <v>59</v>
      </c>
      <c r="AI163" s="41" t="s">
        <v>59</v>
      </c>
      <c r="AJ163" s="41" t="s">
        <v>59</v>
      </c>
      <c r="AK163" s="41" t="s">
        <v>59</v>
      </c>
      <c r="AL163" s="41" t="s">
        <v>59</v>
      </c>
      <c r="AM163" s="41" t="s">
        <v>59</v>
      </c>
      <c r="AN163" s="41" t="s">
        <v>59</v>
      </c>
      <c r="AO163" s="41" t="s">
        <v>59</v>
      </c>
      <c r="AP163" s="41" t="s">
        <v>59</v>
      </c>
      <c r="AQ163" s="41" t="s">
        <v>59</v>
      </c>
      <c r="AR163" s="45" t="s">
        <v>59</v>
      </c>
    </row>
    <row r="164" spans="1:68" ht="42" customHeight="1" x14ac:dyDescent="0.3">
      <c r="A164" s="69" t="s">
        <v>174</v>
      </c>
      <c r="B164" s="69" t="s">
        <v>306</v>
      </c>
      <c r="C164" s="70" t="s">
        <v>301</v>
      </c>
      <c r="D164" s="70" t="s">
        <v>195</v>
      </c>
      <c r="E164" s="70"/>
      <c r="F164" s="70" t="s">
        <v>157</v>
      </c>
      <c r="G164" s="71" t="s">
        <v>307</v>
      </c>
      <c r="H164" s="84">
        <v>342.18</v>
      </c>
      <c r="I164" s="34" t="s">
        <v>178</v>
      </c>
      <c r="J164" s="43" t="s">
        <v>178</v>
      </c>
      <c r="K164" s="43" t="s">
        <v>178</v>
      </c>
      <c r="L164" s="43" t="s">
        <v>178</v>
      </c>
      <c r="M164" s="43" t="s">
        <v>178</v>
      </c>
      <c r="N164" s="43" t="s">
        <v>178</v>
      </c>
      <c r="O164" s="74" t="s">
        <v>59</v>
      </c>
      <c r="P164" s="43" t="s">
        <v>178</v>
      </c>
      <c r="Q164" s="43" t="s">
        <v>178</v>
      </c>
      <c r="R164" s="43" t="s">
        <v>178</v>
      </c>
      <c r="S164" s="43" t="s">
        <v>178</v>
      </c>
      <c r="T164" s="43" t="s">
        <v>178</v>
      </c>
      <c r="U164" s="74" t="s">
        <v>59</v>
      </c>
      <c r="V164" s="74" t="s">
        <v>59</v>
      </c>
      <c r="W164" s="74" t="s">
        <v>59</v>
      </c>
      <c r="X164" s="74" t="s">
        <v>59</v>
      </c>
      <c r="Y164" s="74" t="s">
        <v>59</v>
      </c>
      <c r="Z164" s="74" t="s">
        <v>59</v>
      </c>
      <c r="AA164" s="41" t="s">
        <v>59</v>
      </c>
      <c r="AB164" s="41" t="s">
        <v>59</v>
      </c>
      <c r="AC164" s="41" t="s">
        <v>59</v>
      </c>
      <c r="AD164" s="41" t="s">
        <v>59</v>
      </c>
      <c r="AE164" s="41" t="s">
        <v>59</v>
      </c>
      <c r="AF164" s="74" t="s">
        <v>59</v>
      </c>
      <c r="AG164" s="74" t="s">
        <v>59</v>
      </c>
      <c r="AH164" s="41" t="s">
        <v>59</v>
      </c>
      <c r="AI164" s="74" t="s">
        <v>59</v>
      </c>
      <c r="AJ164" s="74" t="s">
        <v>59</v>
      </c>
      <c r="AK164" s="74" t="s">
        <v>59</v>
      </c>
      <c r="AL164" s="74" t="s">
        <v>59</v>
      </c>
      <c r="AM164" s="74" t="s">
        <v>59</v>
      </c>
      <c r="AN164" s="74" t="s">
        <v>59</v>
      </c>
      <c r="AO164" s="74" t="s">
        <v>59</v>
      </c>
      <c r="AP164" s="41" t="s">
        <v>59</v>
      </c>
      <c r="AQ164" s="74" t="s">
        <v>59</v>
      </c>
      <c r="AR164" s="74" t="s">
        <v>59</v>
      </c>
    </row>
    <row r="165" spans="1:68" s="154" customFormat="1" ht="42" customHeight="1" x14ac:dyDescent="0.3">
      <c r="A165" s="145" t="s">
        <v>159</v>
      </c>
      <c r="B165" s="145"/>
      <c r="C165" s="146" t="s">
        <v>308</v>
      </c>
      <c r="D165" s="146"/>
      <c r="E165" s="146"/>
      <c r="F165" s="146" t="s">
        <v>57</v>
      </c>
      <c r="G165" s="148" t="s">
        <v>350</v>
      </c>
      <c r="H165" s="156" t="s">
        <v>59</v>
      </c>
      <c r="I165" s="156" t="s">
        <v>59</v>
      </c>
      <c r="J165" s="156" t="s">
        <v>59</v>
      </c>
      <c r="K165" s="156" t="s">
        <v>59</v>
      </c>
      <c r="L165" s="156" t="s">
        <v>59</v>
      </c>
      <c r="M165" s="156" t="s">
        <v>59</v>
      </c>
      <c r="N165" s="156" t="s">
        <v>59</v>
      </c>
      <c r="O165" s="156" t="s">
        <v>59</v>
      </c>
      <c r="P165" s="157">
        <v>39.409999999999997</v>
      </c>
      <c r="Q165" s="157">
        <v>39.409999999999997</v>
      </c>
      <c r="R165" s="157">
        <v>39.409999999999997</v>
      </c>
      <c r="S165" s="157">
        <v>39.409999999999997</v>
      </c>
      <c r="T165" s="157">
        <v>39.409999999999997</v>
      </c>
      <c r="U165" s="157">
        <v>39.409999999999997</v>
      </c>
      <c r="V165" s="157">
        <v>38.35</v>
      </c>
      <c r="W165" s="157">
        <v>38.35</v>
      </c>
      <c r="X165" s="157">
        <v>38.35</v>
      </c>
      <c r="Y165" s="157">
        <v>38.35</v>
      </c>
      <c r="Z165" s="157">
        <v>38.35</v>
      </c>
      <c r="AA165" s="156" t="s">
        <v>59</v>
      </c>
      <c r="AB165" s="156" t="s">
        <v>59</v>
      </c>
      <c r="AC165" s="156" t="s">
        <v>59</v>
      </c>
      <c r="AD165" s="156" t="s">
        <v>59</v>
      </c>
      <c r="AE165" s="156" t="s">
        <v>59</v>
      </c>
      <c r="AF165" s="158">
        <v>34.86</v>
      </c>
      <c r="AG165" s="158">
        <v>34.86</v>
      </c>
      <c r="AH165" s="158">
        <v>34.86</v>
      </c>
      <c r="AI165" s="158">
        <v>34.86</v>
      </c>
      <c r="AJ165" s="158">
        <v>34.86</v>
      </c>
      <c r="AK165" s="158">
        <v>34.86</v>
      </c>
      <c r="AL165" s="158">
        <v>27.93</v>
      </c>
      <c r="AM165" s="158">
        <v>34.86</v>
      </c>
      <c r="AN165" s="158">
        <v>34.86</v>
      </c>
      <c r="AO165" s="158">
        <v>34.86</v>
      </c>
      <c r="AP165" s="158">
        <v>34.86</v>
      </c>
      <c r="AQ165" s="158">
        <v>34.86</v>
      </c>
      <c r="AR165" s="158">
        <v>34.86</v>
      </c>
    </row>
    <row r="166" spans="1:68" s="160" customFormat="1" ht="42" customHeight="1" x14ac:dyDescent="0.3">
      <c r="A166" s="145" t="s">
        <v>310</v>
      </c>
      <c r="B166" s="145"/>
      <c r="C166" s="146" t="s">
        <v>311</v>
      </c>
      <c r="D166" s="146"/>
      <c r="E166" s="146"/>
      <c r="F166" s="146" t="s">
        <v>57</v>
      </c>
      <c r="G166" s="148" t="s">
        <v>351</v>
      </c>
      <c r="H166" s="156" t="s">
        <v>59</v>
      </c>
      <c r="I166" s="156" t="s">
        <v>59</v>
      </c>
      <c r="J166" s="156" t="s">
        <v>59</v>
      </c>
      <c r="K166" s="156" t="s">
        <v>59</v>
      </c>
      <c r="L166" s="156" t="s">
        <v>59</v>
      </c>
      <c r="M166" s="156" t="s">
        <v>59</v>
      </c>
      <c r="N166" s="156" t="s">
        <v>59</v>
      </c>
      <c r="O166" s="156" t="s">
        <v>59</v>
      </c>
      <c r="P166" s="159">
        <v>157.76</v>
      </c>
      <c r="Q166" s="159">
        <v>157.76</v>
      </c>
      <c r="R166" s="159">
        <v>157.76</v>
      </c>
      <c r="S166" s="159">
        <v>157.76</v>
      </c>
      <c r="T166" s="159">
        <v>157.76</v>
      </c>
      <c r="U166" s="159">
        <v>157.76</v>
      </c>
      <c r="V166" s="159">
        <v>153.88999999999999</v>
      </c>
      <c r="W166" s="159">
        <v>153.88999999999999</v>
      </c>
      <c r="X166" s="159">
        <v>153.88999999999999</v>
      </c>
      <c r="Y166" s="159">
        <v>153.88999999999999</v>
      </c>
      <c r="Z166" s="159">
        <v>153.88999999999999</v>
      </c>
      <c r="AA166" s="156" t="s">
        <v>59</v>
      </c>
      <c r="AB166" s="156" t="s">
        <v>59</v>
      </c>
      <c r="AC166" s="156" t="s">
        <v>59</v>
      </c>
      <c r="AD166" s="156" t="s">
        <v>59</v>
      </c>
      <c r="AE166" s="156" t="s">
        <v>59</v>
      </c>
      <c r="AF166" s="159">
        <v>141.22</v>
      </c>
      <c r="AG166" s="159">
        <v>141.22</v>
      </c>
      <c r="AH166" s="159">
        <v>141.22</v>
      </c>
      <c r="AI166" s="159">
        <v>141.22</v>
      </c>
      <c r="AJ166" s="159">
        <v>141.22</v>
      </c>
      <c r="AK166" s="159">
        <v>141.22</v>
      </c>
      <c r="AL166" s="159">
        <v>116.01</v>
      </c>
      <c r="AM166" s="159">
        <v>141.22</v>
      </c>
      <c r="AN166" s="159">
        <v>141.22</v>
      </c>
      <c r="AO166" s="159">
        <v>141.22</v>
      </c>
      <c r="AP166" s="159">
        <v>141.22</v>
      </c>
      <c r="AQ166" s="159">
        <v>141.22</v>
      </c>
      <c r="AR166" s="159">
        <v>141.22</v>
      </c>
    </row>
    <row r="167" spans="1:68" s="154" customFormat="1" ht="42" customHeight="1" x14ac:dyDescent="0.3">
      <c r="A167" s="145" t="s">
        <v>174</v>
      </c>
      <c r="B167" s="145"/>
      <c r="C167" s="146" t="s">
        <v>313</v>
      </c>
      <c r="D167" s="146"/>
      <c r="E167" s="146"/>
      <c r="F167" s="146" t="s">
        <v>57</v>
      </c>
      <c r="G167" s="148" t="s">
        <v>352</v>
      </c>
      <c r="H167" s="156" t="s">
        <v>59</v>
      </c>
      <c r="I167" s="161"/>
      <c r="J167" s="162"/>
      <c r="K167" s="162"/>
      <c r="L167" s="162"/>
      <c r="M167" s="162"/>
      <c r="N167" s="162"/>
      <c r="O167" s="152"/>
      <c r="P167" s="157">
        <v>537.41</v>
      </c>
      <c r="Q167" s="157">
        <v>537.41</v>
      </c>
      <c r="R167" s="157">
        <v>537.41</v>
      </c>
      <c r="S167" s="157">
        <v>537.41</v>
      </c>
      <c r="T167" s="157">
        <v>537.41</v>
      </c>
      <c r="U167" s="157">
        <v>537.41</v>
      </c>
      <c r="V167" s="163">
        <v>525.79999999999995</v>
      </c>
      <c r="W167" s="163">
        <v>525.79999999999995</v>
      </c>
      <c r="X167" s="163">
        <v>525.79999999999995</v>
      </c>
      <c r="Y167" s="163">
        <v>525.79999999999995</v>
      </c>
      <c r="Z167" s="163">
        <v>525.79999999999995</v>
      </c>
      <c r="AA167" s="156" t="s">
        <v>59</v>
      </c>
      <c r="AB167" s="156" t="s">
        <v>59</v>
      </c>
      <c r="AC167" s="156" t="s">
        <v>59</v>
      </c>
      <c r="AD167" s="156" t="s">
        <v>59</v>
      </c>
      <c r="AE167" s="156" t="s">
        <v>59</v>
      </c>
      <c r="AF167" s="163">
        <v>487.79</v>
      </c>
      <c r="AG167" s="163">
        <v>487.79</v>
      </c>
      <c r="AH167" s="163">
        <v>487.79</v>
      </c>
      <c r="AI167" s="163">
        <v>487.79</v>
      </c>
      <c r="AJ167" s="163">
        <v>487.79</v>
      </c>
      <c r="AK167" s="163">
        <v>487.79</v>
      </c>
      <c r="AL167" s="163">
        <v>412.16</v>
      </c>
      <c r="AM167" s="163">
        <v>487.79</v>
      </c>
      <c r="AN167" s="163">
        <v>487.79</v>
      </c>
      <c r="AO167" s="163">
        <v>487.79</v>
      </c>
      <c r="AP167" s="163">
        <v>487.79</v>
      </c>
      <c r="AQ167" s="163">
        <v>487.79</v>
      </c>
      <c r="AR167" s="163">
        <v>487.79</v>
      </c>
    </row>
    <row r="168" spans="1:68" ht="42" customHeight="1" x14ac:dyDescent="0.3">
      <c r="A168" s="79" t="s">
        <v>159</v>
      </c>
      <c r="B168" s="69" t="s">
        <v>315</v>
      </c>
      <c r="C168" s="70" t="s">
        <v>316</v>
      </c>
      <c r="D168" s="70"/>
      <c r="E168" s="70"/>
      <c r="F168" s="70" t="s">
        <v>157</v>
      </c>
      <c r="G168" s="77" t="s">
        <v>317</v>
      </c>
      <c r="H168" s="29" t="s">
        <v>59</v>
      </c>
      <c r="I168" s="29" t="s">
        <v>59</v>
      </c>
      <c r="J168" s="41" t="s">
        <v>59</v>
      </c>
      <c r="K168" s="41" t="s">
        <v>59</v>
      </c>
      <c r="L168" s="41" t="s">
        <v>59</v>
      </c>
      <c r="M168" s="79">
        <v>35.99</v>
      </c>
      <c r="N168" s="41" t="s">
        <v>59</v>
      </c>
      <c r="O168" s="74" t="s">
        <v>59</v>
      </c>
      <c r="P168" s="41" t="s">
        <v>59</v>
      </c>
      <c r="Q168" s="41" t="s">
        <v>59</v>
      </c>
      <c r="R168" s="41" t="s">
        <v>59</v>
      </c>
      <c r="S168" s="41" t="s">
        <v>59</v>
      </c>
      <c r="T168" s="41" t="s">
        <v>59</v>
      </c>
      <c r="U168" s="41" t="s">
        <v>59</v>
      </c>
      <c r="V168" s="41" t="s">
        <v>59</v>
      </c>
      <c r="W168" s="41" t="s">
        <v>59</v>
      </c>
      <c r="X168" s="41" t="s">
        <v>59</v>
      </c>
      <c r="Y168" s="41" t="s">
        <v>59</v>
      </c>
      <c r="Z168" s="41" t="s">
        <v>59</v>
      </c>
      <c r="AA168" s="41" t="s">
        <v>59</v>
      </c>
      <c r="AB168" s="41" t="s">
        <v>59</v>
      </c>
      <c r="AC168" s="41" t="s">
        <v>59</v>
      </c>
      <c r="AD168" s="41" t="s">
        <v>59</v>
      </c>
      <c r="AE168" s="41" t="s">
        <v>59</v>
      </c>
      <c r="AF168" s="41" t="s">
        <v>59</v>
      </c>
      <c r="AG168" s="41" t="s">
        <v>59</v>
      </c>
      <c r="AH168" s="41" t="s">
        <v>59</v>
      </c>
      <c r="AI168" s="41" t="s">
        <v>59</v>
      </c>
      <c r="AJ168" s="41" t="s">
        <v>59</v>
      </c>
      <c r="AK168" s="41" t="s">
        <v>59</v>
      </c>
      <c r="AL168" s="41" t="s">
        <v>59</v>
      </c>
      <c r="AM168" s="41" t="s">
        <v>59</v>
      </c>
      <c r="AN168" s="41" t="s">
        <v>59</v>
      </c>
      <c r="AO168" s="41" t="s">
        <v>59</v>
      </c>
      <c r="AP168" s="41" t="s">
        <v>59</v>
      </c>
      <c r="AQ168" s="41" t="s">
        <v>59</v>
      </c>
      <c r="AR168" s="41" t="s">
        <v>59</v>
      </c>
    </row>
    <row r="169" spans="1:68" ht="42" customHeight="1" x14ac:dyDescent="0.3">
      <c r="A169" s="79" t="s">
        <v>159</v>
      </c>
      <c r="B169" s="69" t="s">
        <v>315</v>
      </c>
      <c r="C169" s="70" t="s">
        <v>316</v>
      </c>
      <c r="D169" s="70"/>
      <c r="E169" s="70"/>
      <c r="F169" s="70" t="s">
        <v>157</v>
      </c>
      <c r="G169" s="77" t="s">
        <v>318</v>
      </c>
      <c r="H169" s="29" t="s">
        <v>59</v>
      </c>
      <c r="I169" s="29" t="s">
        <v>59</v>
      </c>
      <c r="J169" s="41" t="s">
        <v>59</v>
      </c>
      <c r="K169" s="41" t="s">
        <v>59</v>
      </c>
      <c r="L169" s="41" t="s">
        <v>59</v>
      </c>
      <c r="M169" s="79">
        <v>46.23</v>
      </c>
      <c r="N169" s="41" t="s">
        <v>59</v>
      </c>
      <c r="O169" s="74" t="s">
        <v>59</v>
      </c>
      <c r="P169" s="41" t="s">
        <v>59</v>
      </c>
      <c r="Q169" s="41" t="s">
        <v>59</v>
      </c>
      <c r="R169" s="41" t="s">
        <v>59</v>
      </c>
      <c r="S169" s="41" t="s">
        <v>59</v>
      </c>
      <c r="T169" s="41" t="s">
        <v>59</v>
      </c>
      <c r="U169" s="41" t="s">
        <v>59</v>
      </c>
      <c r="V169" s="41" t="s">
        <v>59</v>
      </c>
      <c r="W169" s="41" t="s">
        <v>59</v>
      </c>
      <c r="X169" s="41" t="s">
        <v>59</v>
      </c>
      <c r="Y169" s="41" t="s">
        <v>59</v>
      </c>
      <c r="Z169" s="41" t="s">
        <v>59</v>
      </c>
      <c r="AA169" s="41" t="s">
        <v>59</v>
      </c>
      <c r="AB169" s="41" t="s">
        <v>59</v>
      </c>
      <c r="AC169" s="41" t="s">
        <v>59</v>
      </c>
      <c r="AD169" s="41" t="s">
        <v>59</v>
      </c>
      <c r="AE169" s="41" t="s">
        <v>59</v>
      </c>
      <c r="AF169" s="41" t="s">
        <v>59</v>
      </c>
      <c r="AG169" s="41" t="s">
        <v>59</v>
      </c>
      <c r="AH169" s="41" t="s">
        <v>59</v>
      </c>
      <c r="AI169" s="41" t="s">
        <v>59</v>
      </c>
      <c r="AJ169" s="41" t="s">
        <v>59</v>
      </c>
      <c r="AK169" s="41" t="s">
        <v>59</v>
      </c>
      <c r="AL169" s="41" t="s">
        <v>59</v>
      </c>
      <c r="AM169" s="41" t="s">
        <v>59</v>
      </c>
      <c r="AN169" s="41" t="s">
        <v>59</v>
      </c>
      <c r="AO169" s="41" t="s">
        <v>59</v>
      </c>
      <c r="AP169" s="41" t="s">
        <v>59</v>
      </c>
      <c r="AQ169" s="41" t="s">
        <v>59</v>
      </c>
      <c r="AR169" s="41" t="s">
        <v>59</v>
      </c>
    </row>
    <row r="170" spans="1:68" ht="42" customHeight="1" x14ac:dyDescent="0.3">
      <c r="A170" s="79" t="s">
        <v>159</v>
      </c>
      <c r="B170" s="69" t="s">
        <v>315</v>
      </c>
      <c r="C170" s="70" t="s">
        <v>316</v>
      </c>
      <c r="D170" s="70" t="s">
        <v>213</v>
      </c>
      <c r="E170" s="70"/>
      <c r="F170" s="70" t="s">
        <v>157</v>
      </c>
      <c r="G170" s="93" t="s">
        <v>319</v>
      </c>
      <c r="H170" s="29" t="s">
        <v>59</v>
      </c>
      <c r="I170" s="29" t="s">
        <v>59</v>
      </c>
      <c r="J170" s="41" t="s">
        <v>59</v>
      </c>
      <c r="K170" s="41" t="s">
        <v>59</v>
      </c>
      <c r="L170" s="41" t="s">
        <v>59</v>
      </c>
      <c r="M170" s="79">
        <v>11.69</v>
      </c>
      <c r="N170" s="41" t="s">
        <v>59</v>
      </c>
      <c r="O170" s="74" t="s">
        <v>59</v>
      </c>
      <c r="P170" s="41" t="s">
        <v>59</v>
      </c>
      <c r="Q170" s="41" t="s">
        <v>59</v>
      </c>
      <c r="R170" s="41" t="s">
        <v>59</v>
      </c>
      <c r="S170" s="41" t="s">
        <v>59</v>
      </c>
      <c r="T170" s="41" t="s">
        <v>59</v>
      </c>
      <c r="U170" s="41" t="s">
        <v>59</v>
      </c>
      <c r="V170" s="41" t="s">
        <v>59</v>
      </c>
      <c r="W170" s="41" t="s">
        <v>59</v>
      </c>
      <c r="X170" s="41" t="s">
        <v>59</v>
      </c>
      <c r="Y170" s="41" t="s">
        <v>59</v>
      </c>
      <c r="Z170" s="41" t="s">
        <v>59</v>
      </c>
      <c r="AA170" s="41" t="s">
        <v>59</v>
      </c>
      <c r="AB170" s="41" t="s">
        <v>59</v>
      </c>
      <c r="AC170" s="41" t="s">
        <v>59</v>
      </c>
      <c r="AD170" s="41" t="s">
        <v>59</v>
      </c>
      <c r="AE170" s="41" t="s">
        <v>59</v>
      </c>
      <c r="AF170" s="41" t="s">
        <v>59</v>
      </c>
      <c r="AG170" s="41" t="s">
        <v>59</v>
      </c>
      <c r="AH170" s="41" t="s">
        <v>59</v>
      </c>
      <c r="AI170" s="41" t="s">
        <v>59</v>
      </c>
      <c r="AJ170" s="41" t="s">
        <v>59</v>
      </c>
      <c r="AK170" s="41" t="s">
        <v>59</v>
      </c>
      <c r="AL170" s="41" t="s">
        <v>59</v>
      </c>
      <c r="AM170" s="41" t="s">
        <v>59</v>
      </c>
      <c r="AN170" s="41" t="s">
        <v>59</v>
      </c>
      <c r="AO170" s="41" t="s">
        <v>59</v>
      </c>
      <c r="AP170" s="41" t="s">
        <v>59</v>
      </c>
      <c r="AQ170" s="41" t="s">
        <v>59</v>
      </c>
      <c r="AR170" s="41" t="s">
        <v>59</v>
      </c>
    </row>
    <row r="171" spans="1:68" ht="42" customHeight="1" x14ac:dyDescent="0.3">
      <c r="A171" s="79" t="s">
        <v>159</v>
      </c>
      <c r="B171" s="69" t="s">
        <v>315</v>
      </c>
      <c r="C171" s="70" t="s">
        <v>316</v>
      </c>
      <c r="D171" s="72" t="s">
        <v>64</v>
      </c>
      <c r="E171" s="70"/>
      <c r="F171" s="70" t="s">
        <v>157</v>
      </c>
      <c r="G171" s="77" t="s">
        <v>321</v>
      </c>
      <c r="H171" s="29" t="s">
        <v>59</v>
      </c>
      <c r="I171" s="29" t="s">
        <v>59</v>
      </c>
      <c r="J171" s="41" t="s">
        <v>59</v>
      </c>
      <c r="K171" s="41" t="s">
        <v>59</v>
      </c>
      <c r="L171" s="41" t="s">
        <v>59</v>
      </c>
      <c r="M171" s="79">
        <v>35.99</v>
      </c>
      <c r="N171" s="41" t="s">
        <v>59</v>
      </c>
      <c r="O171" s="74" t="s">
        <v>59</v>
      </c>
      <c r="P171" s="41" t="s">
        <v>59</v>
      </c>
      <c r="Q171" s="41" t="s">
        <v>59</v>
      </c>
      <c r="R171" s="41" t="s">
        <v>59</v>
      </c>
      <c r="S171" s="41" t="s">
        <v>59</v>
      </c>
      <c r="T171" s="41" t="s">
        <v>59</v>
      </c>
      <c r="U171" s="41" t="s">
        <v>59</v>
      </c>
      <c r="V171" s="41" t="s">
        <v>59</v>
      </c>
      <c r="W171" s="41" t="s">
        <v>59</v>
      </c>
      <c r="X171" s="41" t="s">
        <v>59</v>
      </c>
      <c r="Y171" s="41" t="s">
        <v>59</v>
      </c>
      <c r="Z171" s="41" t="s">
        <v>59</v>
      </c>
      <c r="AA171" s="41" t="s">
        <v>59</v>
      </c>
      <c r="AB171" s="41" t="s">
        <v>59</v>
      </c>
      <c r="AC171" s="41" t="s">
        <v>59</v>
      </c>
      <c r="AD171" s="41" t="s">
        <v>59</v>
      </c>
      <c r="AE171" s="41" t="s">
        <v>59</v>
      </c>
      <c r="AF171" s="41" t="s">
        <v>59</v>
      </c>
      <c r="AG171" s="41" t="s">
        <v>59</v>
      </c>
      <c r="AH171" s="41" t="s">
        <v>59</v>
      </c>
      <c r="AI171" s="41" t="s">
        <v>59</v>
      </c>
      <c r="AJ171" s="41" t="s">
        <v>59</v>
      </c>
      <c r="AK171" s="41" t="s">
        <v>59</v>
      </c>
      <c r="AL171" s="41" t="s">
        <v>59</v>
      </c>
      <c r="AM171" s="41" t="s">
        <v>59</v>
      </c>
      <c r="AN171" s="41" t="s">
        <v>59</v>
      </c>
      <c r="AO171" s="41" t="s">
        <v>59</v>
      </c>
      <c r="AP171" s="41" t="s">
        <v>59</v>
      </c>
      <c r="AQ171" s="41" t="s">
        <v>59</v>
      </c>
      <c r="AR171" s="41" t="s">
        <v>59</v>
      </c>
    </row>
    <row r="172" spans="1:68" ht="42" customHeight="1" x14ac:dyDescent="0.3">
      <c r="A172" s="79" t="s">
        <v>159</v>
      </c>
      <c r="B172" s="69" t="s">
        <v>315</v>
      </c>
      <c r="C172" s="70" t="s">
        <v>316</v>
      </c>
      <c r="D172" s="72" t="s">
        <v>64</v>
      </c>
      <c r="E172" s="70"/>
      <c r="F172" s="70" t="s">
        <v>157</v>
      </c>
      <c r="G172" s="77" t="s">
        <v>322</v>
      </c>
      <c r="H172" s="29" t="s">
        <v>59</v>
      </c>
      <c r="I172" s="29" t="s">
        <v>59</v>
      </c>
      <c r="J172" s="41" t="s">
        <v>59</v>
      </c>
      <c r="K172" s="41" t="s">
        <v>59</v>
      </c>
      <c r="L172" s="41" t="s">
        <v>59</v>
      </c>
      <c r="M172" s="79">
        <v>46.23</v>
      </c>
      <c r="N172" s="41" t="s">
        <v>59</v>
      </c>
      <c r="O172" s="74" t="s">
        <v>59</v>
      </c>
      <c r="P172" s="41" t="s">
        <v>59</v>
      </c>
      <c r="Q172" s="41" t="s">
        <v>59</v>
      </c>
      <c r="R172" s="41" t="s">
        <v>59</v>
      </c>
      <c r="S172" s="41" t="s">
        <v>59</v>
      </c>
      <c r="T172" s="41" t="s">
        <v>59</v>
      </c>
      <c r="U172" s="41" t="s">
        <v>59</v>
      </c>
      <c r="V172" s="41" t="s">
        <v>59</v>
      </c>
      <c r="W172" s="41" t="s">
        <v>59</v>
      </c>
      <c r="X172" s="41" t="s">
        <v>59</v>
      </c>
      <c r="Y172" s="41" t="s">
        <v>59</v>
      </c>
      <c r="Z172" s="41" t="s">
        <v>59</v>
      </c>
      <c r="AA172" s="41" t="s">
        <v>59</v>
      </c>
      <c r="AB172" s="41" t="s">
        <v>59</v>
      </c>
      <c r="AC172" s="41" t="s">
        <v>59</v>
      </c>
      <c r="AD172" s="41" t="s">
        <v>59</v>
      </c>
      <c r="AE172" s="41" t="s">
        <v>59</v>
      </c>
      <c r="AF172" s="41" t="s">
        <v>59</v>
      </c>
      <c r="AG172" s="41" t="s">
        <v>59</v>
      </c>
      <c r="AH172" s="41" t="s">
        <v>59</v>
      </c>
      <c r="AI172" s="41" t="s">
        <v>59</v>
      </c>
      <c r="AJ172" s="41" t="s">
        <v>59</v>
      </c>
      <c r="AK172" s="41" t="s">
        <v>59</v>
      </c>
      <c r="AL172" s="41" t="s">
        <v>59</v>
      </c>
      <c r="AM172" s="41" t="s">
        <v>59</v>
      </c>
      <c r="AN172" s="41" t="s">
        <v>59</v>
      </c>
      <c r="AO172" s="41" t="s">
        <v>59</v>
      </c>
      <c r="AP172" s="41" t="s">
        <v>59</v>
      </c>
      <c r="AQ172" s="41" t="s">
        <v>59</v>
      </c>
      <c r="AR172" s="41" t="s">
        <v>59</v>
      </c>
    </row>
    <row r="173" spans="1:68" ht="42" customHeight="1" x14ac:dyDescent="0.3">
      <c r="A173" s="79" t="s">
        <v>159</v>
      </c>
      <c r="B173" s="69" t="s">
        <v>315</v>
      </c>
      <c r="C173" s="70" t="s">
        <v>323</v>
      </c>
      <c r="D173" s="70"/>
      <c r="E173" s="70"/>
      <c r="F173" s="70" t="s">
        <v>157</v>
      </c>
      <c r="G173" s="77" t="s">
        <v>324</v>
      </c>
      <c r="H173" s="29" t="s">
        <v>59</v>
      </c>
      <c r="I173" s="29" t="s">
        <v>59</v>
      </c>
      <c r="J173" s="41" t="s">
        <v>59</v>
      </c>
      <c r="K173" s="41" t="s">
        <v>59</v>
      </c>
      <c r="L173" s="41" t="s">
        <v>59</v>
      </c>
      <c r="M173" s="41" t="s">
        <v>59</v>
      </c>
      <c r="N173" s="79">
        <v>25.41</v>
      </c>
      <c r="O173" s="74" t="s">
        <v>59</v>
      </c>
      <c r="P173" s="41" t="s">
        <v>59</v>
      </c>
      <c r="Q173" s="41" t="s">
        <v>59</v>
      </c>
      <c r="R173" s="41" t="s">
        <v>59</v>
      </c>
      <c r="S173" s="41" t="s">
        <v>59</v>
      </c>
      <c r="T173" s="41" t="s">
        <v>59</v>
      </c>
      <c r="U173" s="41" t="s">
        <v>59</v>
      </c>
      <c r="V173" s="41" t="s">
        <v>59</v>
      </c>
      <c r="W173" s="41" t="s">
        <v>59</v>
      </c>
      <c r="X173" s="41" t="s">
        <v>59</v>
      </c>
      <c r="Y173" s="41" t="s">
        <v>59</v>
      </c>
      <c r="Z173" s="41" t="s">
        <v>59</v>
      </c>
      <c r="AA173" s="41" t="s">
        <v>59</v>
      </c>
      <c r="AB173" s="41" t="s">
        <v>59</v>
      </c>
      <c r="AC173" s="41" t="s">
        <v>59</v>
      </c>
      <c r="AD173" s="41" t="s">
        <v>59</v>
      </c>
      <c r="AE173" s="41" t="s">
        <v>59</v>
      </c>
      <c r="AF173" s="41" t="s">
        <v>59</v>
      </c>
      <c r="AG173" s="41" t="s">
        <v>59</v>
      </c>
      <c r="AH173" s="41" t="s">
        <v>59</v>
      </c>
      <c r="AI173" s="41" t="s">
        <v>59</v>
      </c>
      <c r="AJ173" s="41" t="s">
        <v>59</v>
      </c>
      <c r="AK173" s="41" t="s">
        <v>59</v>
      </c>
      <c r="AL173" s="41" t="s">
        <v>59</v>
      </c>
      <c r="AM173" s="41" t="s">
        <v>59</v>
      </c>
      <c r="AN173" s="41" t="s">
        <v>59</v>
      </c>
      <c r="AO173" s="41" t="s">
        <v>59</v>
      </c>
      <c r="AP173" s="41" t="s">
        <v>59</v>
      </c>
      <c r="AQ173" s="41" t="s">
        <v>59</v>
      </c>
      <c r="AR173" s="41" t="s">
        <v>59</v>
      </c>
    </row>
    <row r="174" spans="1:68" ht="42" customHeight="1" x14ac:dyDescent="0.3">
      <c r="A174" s="79" t="s">
        <v>159</v>
      </c>
      <c r="B174" s="69" t="s">
        <v>315</v>
      </c>
      <c r="C174" s="70" t="s">
        <v>323</v>
      </c>
      <c r="D174" s="70"/>
      <c r="E174" s="70"/>
      <c r="F174" s="70" t="s">
        <v>157</v>
      </c>
      <c r="G174" s="77" t="s">
        <v>325</v>
      </c>
      <c r="H174" s="29" t="s">
        <v>59</v>
      </c>
      <c r="I174" s="29" t="s">
        <v>59</v>
      </c>
      <c r="J174" s="41" t="s">
        <v>59</v>
      </c>
      <c r="K174" s="41" t="s">
        <v>59</v>
      </c>
      <c r="L174" s="41" t="s">
        <v>59</v>
      </c>
      <c r="M174" s="41" t="s">
        <v>59</v>
      </c>
      <c r="N174" s="79">
        <v>32.840000000000003</v>
      </c>
      <c r="O174" s="74" t="s">
        <v>59</v>
      </c>
      <c r="P174" s="41" t="s">
        <v>59</v>
      </c>
      <c r="Q174" s="41" t="s">
        <v>59</v>
      </c>
      <c r="R174" s="41" t="s">
        <v>59</v>
      </c>
      <c r="S174" s="41" t="s">
        <v>59</v>
      </c>
      <c r="T174" s="41" t="s">
        <v>59</v>
      </c>
      <c r="U174" s="41" t="s">
        <v>59</v>
      </c>
      <c r="V174" s="41" t="s">
        <v>59</v>
      </c>
      <c r="W174" s="41" t="s">
        <v>59</v>
      </c>
      <c r="X174" s="41" t="s">
        <v>59</v>
      </c>
      <c r="Y174" s="41" t="s">
        <v>59</v>
      </c>
      <c r="Z174" s="41" t="s">
        <v>59</v>
      </c>
      <c r="AA174" s="41" t="s">
        <v>59</v>
      </c>
      <c r="AB174" s="41" t="s">
        <v>59</v>
      </c>
      <c r="AC174" s="41" t="s">
        <v>59</v>
      </c>
      <c r="AD174" s="41" t="s">
        <v>59</v>
      </c>
      <c r="AE174" s="41" t="s">
        <v>59</v>
      </c>
      <c r="AF174" s="41" t="s">
        <v>59</v>
      </c>
      <c r="AG174" s="41" t="s">
        <v>59</v>
      </c>
      <c r="AH174" s="41" t="s">
        <v>59</v>
      </c>
      <c r="AI174" s="41" t="s">
        <v>59</v>
      </c>
      <c r="AJ174" s="41" t="s">
        <v>59</v>
      </c>
      <c r="AK174" s="41" t="s">
        <v>59</v>
      </c>
      <c r="AL174" s="41" t="s">
        <v>59</v>
      </c>
      <c r="AM174" s="41" t="s">
        <v>59</v>
      </c>
      <c r="AN174" s="41" t="s">
        <v>59</v>
      </c>
      <c r="AO174" s="41" t="s">
        <v>59</v>
      </c>
      <c r="AP174" s="41" t="s">
        <v>59</v>
      </c>
      <c r="AQ174" s="41" t="s">
        <v>59</v>
      </c>
      <c r="AR174" s="41" t="s">
        <v>59</v>
      </c>
    </row>
    <row r="175" spans="1:68" s="65" customFormat="1" ht="42.6" customHeight="1" x14ac:dyDescent="0.3">
      <c r="A175" s="101" t="s">
        <v>55</v>
      </c>
      <c r="B175" s="69"/>
      <c r="C175" s="70" t="s">
        <v>326</v>
      </c>
      <c r="D175" s="70"/>
      <c r="E175" s="70"/>
      <c r="F175" s="70" t="s">
        <v>57</v>
      </c>
      <c r="G175" s="77" t="s">
        <v>327</v>
      </c>
      <c r="H175" s="29" t="s">
        <v>59</v>
      </c>
      <c r="I175" s="29">
        <v>30</v>
      </c>
      <c r="J175" s="41">
        <v>30</v>
      </c>
      <c r="K175" s="41">
        <v>30</v>
      </c>
      <c r="L175" s="41">
        <v>30</v>
      </c>
      <c r="M175" s="41" t="s">
        <v>59</v>
      </c>
      <c r="N175" s="41" t="s">
        <v>59</v>
      </c>
      <c r="O175" s="74" t="s">
        <v>59</v>
      </c>
      <c r="P175" s="41" t="s">
        <v>59</v>
      </c>
      <c r="Q175" s="41" t="s">
        <v>59</v>
      </c>
      <c r="R175" s="41" t="s">
        <v>59</v>
      </c>
      <c r="S175" s="41" t="s">
        <v>59</v>
      </c>
      <c r="T175" s="41" t="s">
        <v>59</v>
      </c>
      <c r="U175" s="41" t="s">
        <v>59</v>
      </c>
      <c r="V175" s="41" t="s">
        <v>59</v>
      </c>
      <c r="W175" s="41" t="s">
        <v>59</v>
      </c>
      <c r="X175" s="41" t="s">
        <v>59</v>
      </c>
      <c r="Y175" s="41" t="s">
        <v>59</v>
      </c>
      <c r="Z175" s="41" t="s">
        <v>59</v>
      </c>
      <c r="AA175" s="41" t="s">
        <v>59</v>
      </c>
      <c r="AB175" s="41" t="s">
        <v>59</v>
      </c>
      <c r="AC175" s="41" t="s">
        <v>59</v>
      </c>
      <c r="AD175" s="41" t="s">
        <v>59</v>
      </c>
      <c r="AE175" s="41" t="s">
        <v>59</v>
      </c>
      <c r="AF175" s="41" t="s">
        <v>59</v>
      </c>
      <c r="AG175" s="41" t="s">
        <v>59</v>
      </c>
      <c r="AH175" s="41" t="s">
        <v>59</v>
      </c>
      <c r="AI175" s="41" t="s">
        <v>59</v>
      </c>
      <c r="AJ175" s="41" t="s">
        <v>59</v>
      </c>
      <c r="AK175" s="41" t="s">
        <v>59</v>
      </c>
      <c r="AL175" s="41" t="s">
        <v>59</v>
      </c>
      <c r="AM175" s="41" t="s">
        <v>59</v>
      </c>
      <c r="AN175" s="41" t="s">
        <v>59</v>
      </c>
      <c r="AO175" s="41" t="s">
        <v>59</v>
      </c>
      <c r="AP175" s="41" t="s">
        <v>59</v>
      </c>
      <c r="AQ175" s="41" t="s">
        <v>59</v>
      </c>
      <c r="AR175" s="41" t="s">
        <v>59</v>
      </c>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row>
    <row r="176" spans="1:68" s="65" customFormat="1" ht="42.6" customHeight="1" x14ac:dyDescent="0.3">
      <c r="A176" s="101" t="s">
        <v>199</v>
      </c>
      <c r="B176" s="69"/>
      <c r="C176" s="70" t="s">
        <v>328</v>
      </c>
      <c r="D176" s="70" t="s">
        <v>201</v>
      </c>
      <c r="E176" s="70"/>
      <c r="F176" s="70" t="s">
        <v>157</v>
      </c>
      <c r="G176" s="77" t="s">
        <v>329</v>
      </c>
      <c r="H176" s="29" t="s">
        <v>59</v>
      </c>
      <c r="I176" s="29">
        <v>18.47</v>
      </c>
      <c r="J176" s="29">
        <v>18.47</v>
      </c>
      <c r="K176" s="29">
        <v>18.47</v>
      </c>
      <c r="L176" s="29">
        <v>18.47</v>
      </c>
      <c r="M176" s="29">
        <v>18.47</v>
      </c>
      <c r="N176" s="29">
        <v>18.47</v>
      </c>
      <c r="O176" s="74" t="s">
        <v>59</v>
      </c>
      <c r="P176" s="74" t="s">
        <v>59</v>
      </c>
      <c r="Q176" s="74" t="s">
        <v>59</v>
      </c>
      <c r="R176" s="74" t="s">
        <v>59</v>
      </c>
      <c r="S176" s="74" t="s">
        <v>59</v>
      </c>
      <c r="T176" s="74" t="s">
        <v>59</v>
      </c>
      <c r="U176" s="74" t="s">
        <v>59</v>
      </c>
      <c r="V176" s="74" t="s">
        <v>59</v>
      </c>
      <c r="W176" s="74" t="s">
        <v>59</v>
      </c>
      <c r="X176" s="74" t="s">
        <v>59</v>
      </c>
      <c r="Y176" s="74" t="s">
        <v>59</v>
      </c>
      <c r="Z176" s="74" t="s">
        <v>59</v>
      </c>
      <c r="AA176" s="74" t="s">
        <v>59</v>
      </c>
      <c r="AB176" s="74" t="s">
        <v>59</v>
      </c>
      <c r="AC176" s="74" t="s">
        <v>59</v>
      </c>
      <c r="AD176" s="74" t="s">
        <v>59</v>
      </c>
      <c r="AE176" s="74" t="s">
        <v>59</v>
      </c>
      <c r="AF176" s="74" t="s">
        <v>59</v>
      </c>
      <c r="AG176" s="74" t="s">
        <v>59</v>
      </c>
      <c r="AH176" s="74" t="s">
        <v>59</v>
      </c>
      <c r="AI176" s="74" t="s">
        <v>59</v>
      </c>
      <c r="AJ176" s="74" t="s">
        <v>59</v>
      </c>
      <c r="AK176" s="74" t="s">
        <v>59</v>
      </c>
      <c r="AL176" s="74" t="s">
        <v>59</v>
      </c>
      <c r="AM176" s="74" t="s">
        <v>59</v>
      </c>
      <c r="AN176" s="74" t="s">
        <v>59</v>
      </c>
      <c r="AO176" s="74" t="s">
        <v>59</v>
      </c>
      <c r="AP176" s="74" t="s">
        <v>59</v>
      </c>
      <c r="AQ176" s="74" t="s">
        <v>59</v>
      </c>
      <c r="AR176" s="74" t="s">
        <v>59</v>
      </c>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row>
    <row r="177" spans="1:68" s="65" customFormat="1" ht="42.6" customHeight="1" x14ac:dyDescent="0.3">
      <c r="A177" s="101" t="s">
        <v>203</v>
      </c>
      <c r="B177" s="69"/>
      <c r="C177" s="70" t="s">
        <v>328</v>
      </c>
      <c r="D177" s="70" t="s">
        <v>204</v>
      </c>
      <c r="E177" s="70"/>
      <c r="F177" s="70" t="s">
        <v>157</v>
      </c>
      <c r="G177" s="77" t="s">
        <v>329</v>
      </c>
      <c r="H177" s="29" t="s">
        <v>59</v>
      </c>
      <c r="I177" s="29">
        <v>129.28</v>
      </c>
      <c r="J177" s="29">
        <v>129.28</v>
      </c>
      <c r="K177" s="29">
        <v>129.28</v>
      </c>
      <c r="L177" s="29">
        <v>129.28</v>
      </c>
      <c r="M177" s="29">
        <v>129.28</v>
      </c>
      <c r="N177" s="29">
        <v>129.28</v>
      </c>
      <c r="O177" s="74" t="s">
        <v>59</v>
      </c>
      <c r="P177" s="74" t="s">
        <v>59</v>
      </c>
      <c r="Q177" s="74" t="s">
        <v>59</v>
      </c>
      <c r="R177" s="74" t="s">
        <v>59</v>
      </c>
      <c r="S177" s="74" t="s">
        <v>59</v>
      </c>
      <c r="T177" s="74" t="s">
        <v>59</v>
      </c>
      <c r="U177" s="74" t="s">
        <v>59</v>
      </c>
      <c r="V177" s="74" t="s">
        <v>59</v>
      </c>
      <c r="W177" s="74" t="s">
        <v>59</v>
      </c>
      <c r="X177" s="74" t="s">
        <v>59</v>
      </c>
      <c r="Y177" s="74" t="s">
        <v>59</v>
      </c>
      <c r="Z177" s="74" t="s">
        <v>59</v>
      </c>
      <c r="AA177" s="74" t="s">
        <v>59</v>
      </c>
      <c r="AB177" s="74" t="s">
        <v>59</v>
      </c>
      <c r="AC177" s="74" t="s">
        <v>59</v>
      </c>
      <c r="AD177" s="74" t="s">
        <v>59</v>
      </c>
      <c r="AE177" s="74" t="s">
        <v>59</v>
      </c>
      <c r="AF177" s="74" t="s">
        <v>59</v>
      </c>
      <c r="AG177" s="74" t="s">
        <v>59</v>
      </c>
      <c r="AH177" s="74" t="s">
        <v>59</v>
      </c>
      <c r="AI177" s="74" t="s">
        <v>59</v>
      </c>
      <c r="AJ177" s="74" t="s">
        <v>59</v>
      </c>
      <c r="AK177" s="74" t="s">
        <v>59</v>
      </c>
      <c r="AL177" s="74" t="s">
        <v>59</v>
      </c>
      <c r="AM177" s="74" t="s">
        <v>59</v>
      </c>
      <c r="AN177" s="74" t="s">
        <v>59</v>
      </c>
      <c r="AO177" s="74" t="s">
        <v>59</v>
      </c>
      <c r="AP177" s="74" t="s">
        <v>59</v>
      </c>
      <c r="AQ177" s="74" t="s">
        <v>59</v>
      </c>
      <c r="AR177" s="74" t="s">
        <v>59</v>
      </c>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row>
    <row r="178" spans="1:68" s="65" customFormat="1" ht="42.6" customHeight="1" x14ac:dyDescent="0.3">
      <c r="A178" s="101" t="s">
        <v>205</v>
      </c>
      <c r="B178" s="69"/>
      <c r="C178" s="70" t="s">
        <v>328</v>
      </c>
      <c r="D178" s="70" t="s">
        <v>206</v>
      </c>
      <c r="E178" s="70"/>
      <c r="F178" s="70" t="s">
        <v>157</v>
      </c>
      <c r="G178" s="77" t="s">
        <v>329</v>
      </c>
      <c r="H178" s="29" t="s">
        <v>59</v>
      </c>
      <c r="I178" s="29">
        <v>258.56</v>
      </c>
      <c r="J178" s="29">
        <v>258.56</v>
      </c>
      <c r="K178" s="29">
        <v>258.56</v>
      </c>
      <c r="L178" s="29">
        <v>258.56</v>
      </c>
      <c r="M178" s="29">
        <v>258.56</v>
      </c>
      <c r="N178" s="29">
        <v>258.56</v>
      </c>
      <c r="O178" s="74" t="s">
        <v>59</v>
      </c>
      <c r="P178" s="74" t="s">
        <v>59</v>
      </c>
      <c r="Q178" s="74" t="s">
        <v>59</v>
      </c>
      <c r="R178" s="74" t="s">
        <v>59</v>
      </c>
      <c r="S178" s="74" t="s">
        <v>59</v>
      </c>
      <c r="T178" s="74" t="s">
        <v>59</v>
      </c>
      <c r="U178" s="74" t="s">
        <v>59</v>
      </c>
      <c r="V178" s="74" t="s">
        <v>59</v>
      </c>
      <c r="W178" s="74" t="s">
        <v>59</v>
      </c>
      <c r="X178" s="74" t="s">
        <v>59</v>
      </c>
      <c r="Y178" s="74" t="s">
        <v>59</v>
      </c>
      <c r="Z178" s="74" t="s">
        <v>59</v>
      </c>
      <c r="AA178" s="74" t="s">
        <v>59</v>
      </c>
      <c r="AB178" s="74" t="s">
        <v>59</v>
      </c>
      <c r="AC178" s="74" t="s">
        <v>59</v>
      </c>
      <c r="AD178" s="74" t="s">
        <v>59</v>
      </c>
      <c r="AE178" s="74" t="s">
        <v>59</v>
      </c>
      <c r="AF178" s="74" t="s">
        <v>59</v>
      </c>
      <c r="AG178" s="74" t="s">
        <v>59</v>
      </c>
      <c r="AH178" s="74" t="s">
        <v>59</v>
      </c>
      <c r="AI178" s="74" t="s">
        <v>59</v>
      </c>
      <c r="AJ178" s="74" t="s">
        <v>59</v>
      </c>
      <c r="AK178" s="74" t="s">
        <v>59</v>
      </c>
      <c r="AL178" s="74" t="s">
        <v>59</v>
      </c>
      <c r="AM178" s="74" t="s">
        <v>59</v>
      </c>
      <c r="AN178" s="74" t="s">
        <v>59</v>
      </c>
      <c r="AO178" s="74" t="s">
        <v>59</v>
      </c>
      <c r="AP178" s="74" t="s">
        <v>59</v>
      </c>
      <c r="AQ178" s="74" t="s">
        <v>59</v>
      </c>
      <c r="AR178" s="74" t="s">
        <v>59</v>
      </c>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row>
    <row r="179" spans="1:68" s="65" customFormat="1" ht="42.6" customHeight="1" x14ac:dyDescent="0.3">
      <c r="A179" s="101" t="s">
        <v>207</v>
      </c>
      <c r="B179" s="69"/>
      <c r="C179" s="70" t="s">
        <v>328</v>
      </c>
      <c r="D179" s="70" t="s">
        <v>208</v>
      </c>
      <c r="E179" s="70"/>
      <c r="F179" s="70" t="s">
        <v>157</v>
      </c>
      <c r="G179" s="77" t="s">
        <v>329</v>
      </c>
      <c r="H179" s="29" t="s">
        <v>59</v>
      </c>
      <c r="I179" s="29">
        <v>387.84</v>
      </c>
      <c r="J179" s="29">
        <v>387.84</v>
      </c>
      <c r="K179" s="29">
        <v>387.84</v>
      </c>
      <c r="L179" s="29">
        <v>387.84</v>
      </c>
      <c r="M179" s="29">
        <v>387.84</v>
      </c>
      <c r="N179" s="29">
        <v>387.84</v>
      </c>
      <c r="O179" s="74" t="s">
        <v>59</v>
      </c>
      <c r="P179" s="74" t="s">
        <v>59</v>
      </c>
      <c r="Q179" s="74" t="s">
        <v>59</v>
      </c>
      <c r="R179" s="74" t="s">
        <v>59</v>
      </c>
      <c r="S179" s="74" t="s">
        <v>59</v>
      </c>
      <c r="T179" s="74" t="s">
        <v>59</v>
      </c>
      <c r="U179" s="74" t="s">
        <v>59</v>
      </c>
      <c r="V179" s="74" t="s">
        <v>59</v>
      </c>
      <c r="W179" s="74" t="s">
        <v>59</v>
      </c>
      <c r="X179" s="74" t="s">
        <v>59</v>
      </c>
      <c r="Y179" s="74" t="s">
        <v>59</v>
      </c>
      <c r="Z179" s="74" t="s">
        <v>59</v>
      </c>
      <c r="AA179" s="74" t="s">
        <v>59</v>
      </c>
      <c r="AB179" s="74" t="s">
        <v>59</v>
      </c>
      <c r="AC179" s="74" t="s">
        <v>59</v>
      </c>
      <c r="AD179" s="74" t="s">
        <v>59</v>
      </c>
      <c r="AE179" s="74" t="s">
        <v>59</v>
      </c>
      <c r="AF179" s="74" t="s">
        <v>59</v>
      </c>
      <c r="AG179" s="74" t="s">
        <v>59</v>
      </c>
      <c r="AH179" s="74" t="s">
        <v>59</v>
      </c>
      <c r="AI179" s="74" t="s">
        <v>59</v>
      </c>
      <c r="AJ179" s="74" t="s">
        <v>59</v>
      </c>
      <c r="AK179" s="74" t="s">
        <v>59</v>
      </c>
      <c r="AL179" s="74" t="s">
        <v>59</v>
      </c>
      <c r="AM179" s="74" t="s">
        <v>59</v>
      </c>
      <c r="AN179" s="74" t="s">
        <v>59</v>
      </c>
      <c r="AO179" s="74" t="s">
        <v>59</v>
      </c>
      <c r="AP179" s="74" t="s">
        <v>59</v>
      </c>
      <c r="AQ179" s="74" t="s">
        <v>59</v>
      </c>
      <c r="AR179" s="74" t="s">
        <v>59</v>
      </c>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row>
    <row r="180" spans="1:68" s="65" customFormat="1" ht="42.6" customHeight="1" x14ac:dyDescent="0.3">
      <c r="A180" s="101" t="s">
        <v>209</v>
      </c>
      <c r="B180" s="69"/>
      <c r="C180" s="70" t="s">
        <v>328</v>
      </c>
      <c r="D180" s="70" t="s">
        <v>210</v>
      </c>
      <c r="E180" s="70"/>
      <c r="F180" s="70" t="s">
        <v>157</v>
      </c>
      <c r="G180" s="77" t="s">
        <v>329</v>
      </c>
      <c r="H180" s="29" t="s">
        <v>59</v>
      </c>
      <c r="I180" s="29">
        <v>517.12</v>
      </c>
      <c r="J180" s="29">
        <v>517.12</v>
      </c>
      <c r="K180" s="29">
        <v>517.12</v>
      </c>
      <c r="L180" s="29">
        <v>517.12</v>
      </c>
      <c r="M180" s="29">
        <v>517.12</v>
      </c>
      <c r="N180" s="29">
        <v>517.12</v>
      </c>
      <c r="O180" s="74" t="s">
        <v>59</v>
      </c>
      <c r="P180" s="74" t="s">
        <v>59</v>
      </c>
      <c r="Q180" s="74" t="s">
        <v>59</v>
      </c>
      <c r="R180" s="74" t="s">
        <v>59</v>
      </c>
      <c r="S180" s="74" t="s">
        <v>59</v>
      </c>
      <c r="T180" s="74" t="s">
        <v>59</v>
      </c>
      <c r="U180" s="74" t="s">
        <v>59</v>
      </c>
      <c r="V180" s="74" t="s">
        <v>59</v>
      </c>
      <c r="W180" s="74" t="s">
        <v>59</v>
      </c>
      <c r="X180" s="74" t="s">
        <v>59</v>
      </c>
      <c r="Y180" s="74" t="s">
        <v>59</v>
      </c>
      <c r="Z180" s="74" t="s">
        <v>59</v>
      </c>
      <c r="AA180" s="74" t="s">
        <v>59</v>
      </c>
      <c r="AB180" s="74" t="s">
        <v>59</v>
      </c>
      <c r="AC180" s="74" t="s">
        <v>59</v>
      </c>
      <c r="AD180" s="74" t="s">
        <v>59</v>
      </c>
      <c r="AE180" s="74" t="s">
        <v>59</v>
      </c>
      <c r="AF180" s="74" t="s">
        <v>59</v>
      </c>
      <c r="AG180" s="74" t="s">
        <v>59</v>
      </c>
      <c r="AH180" s="74" t="s">
        <v>59</v>
      </c>
      <c r="AI180" s="74" t="s">
        <v>59</v>
      </c>
      <c r="AJ180" s="74" t="s">
        <v>59</v>
      </c>
      <c r="AK180" s="74" t="s">
        <v>59</v>
      </c>
      <c r="AL180" s="74" t="s">
        <v>59</v>
      </c>
      <c r="AM180" s="74" t="s">
        <v>59</v>
      </c>
      <c r="AN180" s="74" t="s">
        <v>59</v>
      </c>
      <c r="AO180" s="74" t="s">
        <v>59</v>
      </c>
      <c r="AP180" s="74" t="s">
        <v>59</v>
      </c>
      <c r="AQ180" s="74" t="s">
        <v>59</v>
      </c>
      <c r="AR180" s="74" t="s">
        <v>59</v>
      </c>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row>
    <row r="181" spans="1:68" s="186" customFormat="1" x14ac:dyDescent="0.3">
      <c r="A181" s="184" t="s">
        <v>330</v>
      </c>
      <c r="B181" s="185"/>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row>
    <row r="182" spans="1:68" ht="18" customHeight="1" x14ac:dyDescent="0.3">
      <c r="A182" s="139" t="s">
        <v>389</v>
      </c>
      <c r="B182" s="16"/>
      <c r="C182" s="16"/>
      <c r="D182" s="17"/>
      <c r="E182" s="17"/>
      <c r="F182" s="17"/>
      <c r="G182" s="17"/>
      <c r="H182" s="18"/>
      <c r="I182" s="16"/>
      <c r="J182" s="15"/>
      <c r="K182" s="15"/>
      <c r="L182" s="15"/>
      <c r="M182" s="15"/>
      <c r="N182" s="15"/>
      <c r="O182" s="15"/>
      <c r="P182" s="15"/>
      <c r="Q182" s="15"/>
      <c r="R182" s="15"/>
      <c r="S182" s="15"/>
      <c r="T182" s="15"/>
      <c r="U182" s="15"/>
      <c r="V182" s="3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row>
    <row r="183" spans="1:68" s="58" customFormat="1" ht="18" customHeight="1" x14ac:dyDescent="0.3">
      <c r="A183" s="59"/>
      <c r="AG183" s="142"/>
    </row>
    <row r="184" spans="1:68" s="58" customFormat="1" ht="20.399999999999999" x14ac:dyDescent="0.3">
      <c r="A184" s="59"/>
      <c r="AG184" s="142"/>
    </row>
    <row r="185" spans="1:68" s="58" customFormat="1" ht="20.399999999999999" x14ac:dyDescent="0.3">
      <c r="A185" s="59"/>
      <c r="AG185" s="142"/>
    </row>
    <row r="186" spans="1:68" s="58" customFormat="1" ht="20.399999999999999" x14ac:dyDescent="0.3">
      <c r="A186" s="59"/>
      <c r="AG186" s="142"/>
    </row>
    <row r="187" spans="1:68" s="59" customFormat="1" ht="15.9" customHeight="1" x14ac:dyDescent="0.3">
      <c r="AG187" s="143"/>
    </row>
    <row r="188" spans="1:68" ht="18" customHeight="1" x14ac:dyDescent="0.3">
      <c r="A188" s="60"/>
      <c r="C188" s="4"/>
      <c r="D188" s="4"/>
      <c r="E188" s="4"/>
      <c r="F188" s="4"/>
    </row>
    <row r="189" spans="1:68" x14ac:dyDescent="0.3">
      <c r="C189" s="4"/>
      <c r="D189" s="4"/>
      <c r="E189" s="4"/>
      <c r="F189" s="4"/>
    </row>
    <row r="190" spans="1:68" x14ac:dyDescent="0.3">
      <c r="C190" s="19"/>
      <c r="D190" s="19"/>
      <c r="E190" s="19"/>
      <c r="F190" s="19"/>
    </row>
    <row r="191" spans="1:68" x14ac:dyDescent="0.3">
      <c r="C191" s="19"/>
      <c r="D191" s="19"/>
      <c r="E191" s="19"/>
      <c r="F191" s="19"/>
    </row>
  </sheetData>
  <autoFilter ref="A8:AR182" xr:uid="{00000000-0009-0000-0000-000003000000}"/>
  <mergeCells count="11">
    <mergeCell ref="A181:XFD181"/>
    <mergeCell ref="A3:AR3"/>
    <mergeCell ref="A4:AR4"/>
    <mergeCell ref="A5:AR5"/>
    <mergeCell ref="P6:Z6"/>
    <mergeCell ref="AA6:AR6"/>
    <mergeCell ref="D7:E7"/>
    <mergeCell ref="I7:O7"/>
    <mergeCell ref="P7:U7"/>
    <mergeCell ref="V7:AK7"/>
    <mergeCell ref="AL7:AR7"/>
  </mergeCells>
  <hyperlinks>
    <hyperlink ref="A1" location="'Table of Contents'!A1" display="Return to Table of Contents" xr:uid="{6131511D-315F-468A-A9C5-88E8EBEAB9C4}"/>
  </hyperlinks>
  <printOptions headings="1"/>
  <pageMargins left="0.7" right="0.7" top="0.75" bottom="0.75" header="0.3" footer="0.3"/>
  <pageSetup paperSize="3" scale="22"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9a2b19da-3f3b-4c40-862c-169991528f35" xsi:nil="true"/>
    <TaxCatchAll xmlns="06a0b0f5-ab3f-4382-8730-459fb424e421" xsi:nil="true"/>
    <lcf76f155ced4ddcb4097134ff3c332f xmlns="9a2b19da-3f3b-4c40-862c-169991528f3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5B7150691153846A664013F4220F96E" ma:contentTypeVersion="15" ma:contentTypeDescription="Create a new document." ma:contentTypeScope="" ma:versionID="84b0121b484aa1d8b02b484dab5fe927">
  <xsd:schema xmlns:xsd="http://www.w3.org/2001/XMLSchema" xmlns:xs="http://www.w3.org/2001/XMLSchema" xmlns:p="http://schemas.microsoft.com/office/2006/metadata/properties" xmlns:ns2="9a2b19da-3f3b-4c40-862c-169991528f35" xmlns:ns3="8778847c-60e2-4543-aeb4-e06aa5bfc705" xmlns:ns4="06a0b0f5-ab3f-4382-8730-459fb424e421" targetNamespace="http://schemas.microsoft.com/office/2006/metadata/properties" ma:root="true" ma:fieldsID="5a00504e92c293d02cb03035b95d9d65" ns2:_="" ns3:_="" ns4:_="">
    <xsd:import namespace="9a2b19da-3f3b-4c40-862c-169991528f35"/>
    <xsd:import namespace="8778847c-60e2-4543-aeb4-e06aa5bfc705"/>
    <xsd:import namespace="06a0b0f5-ab3f-4382-8730-459fb424e4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Notes" minOccurs="0"/>
                <xsd:element ref="ns2:lcf76f155ced4ddcb4097134ff3c332f" minOccurs="0"/>
                <xsd:element ref="ns4:TaxCatchAll"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2b19da-3f3b-4c40-862c-169991528f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Notes" ma:index="14" nillable="true" ma:displayName="Notes" ma:description="additional information" ma:format="Dropdown" ma:internalName="Notes">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234c9c0-dc82-4bd3-8448-fd5c6ce0fb75"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78847c-60e2-4543-aeb4-e06aa5bfc70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a0b0f5-ab3f-4382-8730-459fb424e42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f167e92-7d6d-4ddd-a7fc-745d129b2d80}" ma:internalName="TaxCatchAll" ma:showField="CatchAllData" ma:web="8778847c-60e2-4543-aeb4-e06aa5bfc7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1E6470-EFEC-44C7-AA82-F9C4A4CC7274}">
  <ds:schemaRefs>
    <ds:schemaRef ds:uri="http://purl.org/dc/dcmitype/"/>
    <ds:schemaRef ds:uri="http://schemas.microsoft.com/office/2006/metadata/properties"/>
    <ds:schemaRef ds:uri="9a2b19da-3f3b-4c40-862c-169991528f35"/>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06a0b0f5-ab3f-4382-8730-459fb424e421"/>
    <ds:schemaRef ds:uri="8778847c-60e2-4543-aeb4-e06aa5bfc705"/>
    <ds:schemaRef ds:uri="http://www.w3.org/XML/1998/namespace"/>
    <ds:schemaRef ds:uri="http://purl.org/dc/terms/"/>
  </ds:schemaRefs>
</ds:datastoreItem>
</file>

<file path=customXml/itemProps2.xml><?xml version="1.0" encoding="utf-8"?>
<ds:datastoreItem xmlns:ds="http://schemas.openxmlformats.org/officeDocument/2006/customXml" ds:itemID="{2310E54E-F6C7-4981-9043-F1FED99A83D1}">
  <ds:schemaRefs>
    <ds:schemaRef ds:uri="http://schemas.microsoft.com/sharepoint/v3/contenttype/forms"/>
  </ds:schemaRefs>
</ds:datastoreItem>
</file>

<file path=customXml/itemProps3.xml><?xml version="1.0" encoding="utf-8"?>
<ds:datastoreItem xmlns:ds="http://schemas.openxmlformats.org/officeDocument/2006/customXml" ds:itemID="{551F873C-1360-4804-8023-ADA2CB83A9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2b19da-3f3b-4c40-862c-169991528f35"/>
    <ds:schemaRef ds:uri="8778847c-60e2-4543-aeb4-e06aa5bfc705"/>
    <ds:schemaRef ds:uri="06a0b0f5-ab3f-4382-8730-459fb424e4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0f8fcc4-94d8-4f07-84eb-36ed57c7c8a2}" enabled="0" method="" siteId="{50f8fcc4-94d8-4f07-84eb-36ed57c7c8a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3.1.22 Version</vt:lpstr>
      <vt:lpstr>1.1.24 Version</vt:lpstr>
      <vt:lpstr>Disclaimer</vt:lpstr>
      <vt:lpstr>8.18.2025</vt:lpstr>
      <vt:lpstr>'1.1.24 Version'!_Toc447609997</vt:lpstr>
      <vt:lpstr>'8.18.2025'!_Toc447609997</vt:lpstr>
      <vt:lpstr>'1.1.24 Version'!Print_Area</vt:lpstr>
      <vt:lpstr>'8.18.2025'!Print_Area</vt:lpstr>
      <vt:lpstr>'1.1.24 Version'!Print_Titles</vt:lpstr>
      <vt:lpstr>'8.18.2025'!Print_Titles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Nichole</dc:creator>
  <cp:keywords/>
  <dc:description/>
  <cp:lastModifiedBy>Billy, Fellicia</cp:lastModifiedBy>
  <cp:revision/>
  <dcterms:created xsi:type="dcterms:W3CDTF">2015-12-11T20:42:14Z</dcterms:created>
  <dcterms:modified xsi:type="dcterms:W3CDTF">2025-08-15T13:27:22Z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0x010100B5B7150691153846A664013F4220F96E</vt:lpwstr>
  </property>
  <property fmtid="{D5CDD505-2E9C-101B-9397-08002B2CF9AE}" pid="3" name="MSIP_Label_ea60d57e-af5b-4752-ac57-3e4f28ca11dc_Enabled">
    <vt:lpwstr>true</vt:lpwstr>
  </property>
  <property fmtid="{D5CDD505-2E9C-101B-9397-08002B2CF9AE}" pid="4" name="MSIP_Label_ea60d57e-af5b-4752-ac57-3e4f28ca11dc_SetDate">
    <vt:lpwstr>2022-01-07T16:16:01Z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7b07fa0a-791d-4606-8d6e-60b9acbbeefd</vt:lpwstr>
  </property>
  <property fmtid="{D5CDD505-2E9C-101B-9397-08002B2CF9AE}" pid="9" name="MSIP_Label_ea60d57e-af5b-4752-ac57-3e4f28ca11dc_ContentBits">
    <vt:lpwstr>0</vt:lpwstr>
  </property>
  <property fmtid="{D5CDD505-2E9C-101B-9397-08002B2CF9AE}" pid="10" name="MediaServiceImageTags">
    <vt:lpwstr/>
  </property>
</Properties>
</file>